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1 Project Development Files\004 Funding Sources\HOME-ARP\HOME-ARP - Rolling Application\"/>
    </mc:Choice>
  </mc:AlternateContent>
  <xr:revisionPtr revIDLastSave="0" documentId="13_ncr:1_{ED87BB3D-78FE-41A9-8724-814E62F2A9FF}" xr6:coauthVersionLast="47" xr6:coauthVersionMax="47" xr10:uidLastSave="{00000000-0000-0000-0000-000000000000}"/>
  <bookViews>
    <workbookView xWindow="28680" yWindow="-120" windowWidth="29040" windowHeight="15840" firstSheet="16" activeTab="19" xr2:uid="{DB3145B6-BEB1-467E-9AB7-D081F16AAAA3}"/>
  </bookViews>
  <sheets>
    <sheet name="Application" sheetId="1" r:id="rId1"/>
    <sheet name="Checklist" sheetId="2" r:id="rId2"/>
    <sheet name="Exhibit A" sheetId="3" r:id="rId3"/>
    <sheet name="Exhibit B" sheetId="6" r:id="rId4"/>
    <sheet name="Exhibit C" sheetId="7" r:id="rId5"/>
    <sheet name="Exhibit D" sheetId="10" r:id="rId6"/>
    <sheet name="Exhibit E" sheetId="11" r:id="rId7"/>
    <sheet name="Exhibit F " sheetId="20" r:id="rId8"/>
    <sheet name="Exhibit G " sheetId="8" r:id="rId9"/>
    <sheet name="Exhibit H" sheetId="9" r:id="rId10"/>
    <sheet name="Development Budget" sheetId="12" r:id="rId11"/>
    <sheet name="Assumptions &amp; Input data" sheetId="13" r:id="rId12"/>
    <sheet name="Underwriting Summary" sheetId="14" r:id="rId13"/>
    <sheet name="Construction Costs" sheetId="15" r:id="rId14"/>
    <sheet name="Operating Performa 1st Year" sheetId="16" r:id="rId15"/>
    <sheet name="Operating Performa 2-7th Year" sheetId="21" r:id="rId16"/>
    <sheet name="15 Year Proforma" sheetId="17" r:id="rId17"/>
    <sheet name="TCAC Cost Summary" sheetId="18" r:id="rId18"/>
    <sheet name="HACSB Utility Allowance" sheetId="22" r:id="rId19"/>
    <sheet name="Scoring Criteria" sheetId="23" r:id="rId20"/>
  </sheets>
  <definedNames>
    <definedName name="_xlnm.Print_Area" localSheetId="0">Application!$A:$I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8" l="1"/>
  <c r="G44" i="18"/>
  <c r="F44" i="18"/>
  <c r="E44" i="18"/>
  <c r="D44" i="18"/>
  <c r="C43" i="18"/>
  <c r="H42" i="18"/>
  <c r="G42" i="18"/>
  <c r="F42" i="18"/>
  <c r="E42" i="18"/>
  <c r="D42" i="18"/>
  <c r="C42" i="18"/>
  <c r="C41" i="18"/>
  <c r="C40" i="18"/>
  <c r="H39" i="18"/>
  <c r="G39" i="18"/>
  <c r="F39" i="18"/>
  <c r="E39" i="18"/>
  <c r="D39" i="18"/>
  <c r="C39" i="18"/>
  <c r="C38" i="18"/>
  <c r="C37" i="18"/>
  <c r="C36" i="18" s="1"/>
  <c r="H36" i="18"/>
  <c r="G36" i="18"/>
  <c r="F36" i="18"/>
  <c r="E36" i="18"/>
  <c r="D36" i="18"/>
  <c r="C35" i="18"/>
  <c r="C34" i="18"/>
  <c r="H33" i="18"/>
  <c r="G33" i="18"/>
  <c r="F33" i="18"/>
  <c r="E33" i="18"/>
  <c r="D33" i="18"/>
  <c r="C33" i="18"/>
  <c r="C32" i="18"/>
  <c r="C31" i="18"/>
  <c r="C30" i="18"/>
  <c r="C29" i="18"/>
  <c r="C28" i="18" s="1"/>
  <c r="H28" i="18"/>
  <c r="G28" i="18"/>
  <c r="F28" i="18"/>
  <c r="E28" i="18"/>
  <c r="D28" i="18"/>
  <c r="C27" i="18"/>
  <c r="C26" i="18"/>
  <c r="C25" i="18" s="1"/>
  <c r="H25" i="18"/>
  <c r="G25" i="18"/>
  <c r="F25" i="18"/>
  <c r="E25" i="18"/>
  <c r="D25" i="18"/>
  <c r="C24" i="18"/>
  <c r="C23" i="18"/>
  <c r="C22" i="18"/>
  <c r="C21" i="18"/>
  <c r="C20" i="18"/>
  <c r="C19" i="18"/>
  <c r="C18" i="18"/>
  <c r="C17" i="18" s="1"/>
  <c r="H17" i="18"/>
  <c r="G17" i="18"/>
  <c r="F17" i="18"/>
  <c r="E17" i="18"/>
  <c r="D17" i="18"/>
  <c r="C16" i="18"/>
  <c r="C15" i="18" s="1"/>
  <c r="H15" i="18"/>
  <c r="G15" i="18"/>
  <c r="F15" i="18"/>
  <c r="E15" i="18"/>
  <c r="D15" i="18"/>
  <c r="C14" i="18"/>
  <c r="C13" i="18"/>
  <c r="C12" i="18"/>
  <c r="C11" i="18"/>
  <c r="H10" i="18"/>
  <c r="H46" i="18" s="1"/>
  <c r="G10" i="18"/>
  <c r="F10" i="18"/>
  <c r="E10" i="18"/>
  <c r="D10" i="18"/>
  <c r="C10" i="18"/>
  <c r="C9" i="18"/>
  <c r="C8" i="18"/>
  <c r="C7" i="18" s="1"/>
  <c r="H7" i="18"/>
  <c r="G7" i="18"/>
  <c r="F7" i="18"/>
  <c r="E7" i="18"/>
  <c r="D7" i="18"/>
  <c r="C6" i="18"/>
  <c r="C5" i="18"/>
  <c r="H4" i="18"/>
  <c r="G4" i="18"/>
  <c r="G46" i="18" s="1"/>
  <c r="F4" i="18"/>
  <c r="F46" i="18" s="1"/>
  <c r="E4" i="18"/>
  <c r="E46" i="18" s="1"/>
  <c r="D4" i="18"/>
  <c r="D46" i="18" s="1"/>
  <c r="C4" i="18"/>
  <c r="I59" i="17"/>
  <c r="H59" i="17"/>
  <c r="G59" i="17"/>
  <c r="F59" i="17"/>
  <c r="E59" i="17"/>
  <c r="D59" i="17"/>
  <c r="C59" i="17"/>
  <c r="B59" i="17"/>
  <c r="B47" i="17"/>
  <c r="B51" i="17" s="1"/>
  <c r="C38" i="17"/>
  <c r="D38" i="17" s="1"/>
  <c r="E38" i="17" s="1"/>
  <c r="F38" i="17" s="1"/>
  <c r="G38" i="17" s="1"/>
  <c r="H38" i="17" s="1"/>
  <c r="I38" i="17" s="1"/>
  <c r="B32" i="17"/>
  <c r="G59" i="21"/>
  <c r="F59" i="21"/>
  <c r="E59" i="21"/>
  <c r="D59" i="21"/>
  <c r="C59" i="21"/>
  <c r="B59" i="21"/>
  <c r="C38" i="21"/>
  <c r="D38" i="21" s="1"/>
  <c r="E38" i="21" s="1"/>
  <c r="F38" i="21" s="1"/>
  <c r="G38" i="21" s="1"/>
  <c r="B32" i="21"/>
  <c r="G96" i="16"/>
  <c r="G80" i="16"/>
  <c r="G79" i="16"/>
  <c r="G76" i="16"/>
  <c r="G75" i="16"/>
  <c r="G74" i="16"/>
  <c r="G72" i="16"/>
  <c r="B72" i="16" s="1"/>
  <c r="G62" i="16"/>
  <c r="G56" i="16"/>
  <c r="B56" i="16"/>
  <c r="G49" i="16"/>
  <c r="G47" i="16"/>
  <c r="G38" i="16"/>
  <c r="H36" i="16"/>
  <c r="B30" i="16"/>
  <c r="G32" i="16"/>
  <c r="B29" i="16"/>
  <c r="G24" i="16"/>
  <c r="G23" i="16"/>
  <c r="B25" i="16"/>
  <c r="G21" i="16"/>
  <c r="G20" i="16"/>
  <c r="G19" i="16"/>
  <c r="G18" i="16"/>
  <c r="G17" i="16"/>
  <c r="G16" i="16"/>
  <c r="G15" i="16"/>
  <c r="G14" i="16"/>
  <c r="G13" i="16"/>
  <c r="G12" i="16"/>
  <c r="G11" i="16"/>
  <c r="G10" i="16"/>
  <c r="G9" i="16"/>
  <c r="G8" i="16"/>
  <c r="G7" i="16"/>
  <c r="G6" i="16"/>
  <c r="B31" i="16"/>
  <c r="E52" i="15"/>
  <c r="D52" i="15"/>
  <c r="E51" i="15"/>
  <c r="D51" i="15"/>
  <c r="D48" i="15"/>
  <c r="E47" i="15"/>
  <c r="D47" i="15"/>
  <c r="C45" i="15"/>
  <c r="F19" i="15" s="1"/>
  <c r="F44" i="15"/>
  <c r="E44" i="15"/>
  <c r="D44" i="15"/>
  <c r="F43" i="15"/>
  <c r="E43" i="15"/>
  <c r="E42" i="15"/>
  <c r="E40" i="15"/>
  <c r="D40" i="15"/>
  <c r="D39" i="15"/>
  <c r="E38" i="15"/>
  <c r="D38" i="15"/>
  <c r="F37" i="15"/>
  <c r="E37" i="15"/>
  <c r="D37" i="15"/>
  <c r="F36" i="15"/>
  <c r="D34" i="15"/>
  <c r="E33" i="15"/>
  <c r="D33" i="15"/>
  <c r="E32" i="15"/>
  <c r="D32" i="15"/>
  <c r="E31" i="15"/>
  <c r="D31" i="15"/>
  <c r="F30" i="15"/>
  <c r="E30" i="15"/>
  <c r="D30" i="15"/>
  <c r="D29" i="15"/>
  <c r="E27" i="15"/>
  <c r="D27" i="15"/>
  <c r="E26" i="15"/>
  <c r="E25" i="15"/>
  <c r="D25" i="15"/>
  <c r="F24" i="15"/>
  <c r="E24" i="15"/>
  <c r="D24" i="15"/>
  <c r="F23" i="15"/>
  <c r="E23" i="15"/>
  <c r="E22" i="15"/>
  <c r="E20" i="15"/>
  <c r="D20" i="15"/>
  <c r="D19" i="15"/>
  <c r="E18" i="15"/>
  <c r="D18" i="15"/>
  <c r="F17" i="15"/>
  <c r="E17" i="15"/>
  <c r="D17" i="15"/>
  <c r="F16" i="15"/>
  <c r="F15" i="15"/>
  <c r="D15" i="15"/>
  <c r="C15" i="15"/>
  <c r="F14" i="15"/>
  <c r="E14" i="15"/>
  <c r="D14" i="15"/>
  <c r="F13" i="15"/>
  <c r="E13" i="15"/>
  <c r="F12" i="15"/>
  <c r="E12" i="15"/>
  <c r="D12" i="15"/>
  <c r="F11" i="15"/>
  <c r="E11" i="15"/>
  <c r="D11" i="15"/>
  <c r="F10" i="15"/>
  <c r="E10" i="15"/>
  <c r="D26" i="15"/>
  <c r="E39" i="15"/>
  <c r="C27" i="14"/>
  <c r="B77" i="13"/>
  <c r="B81" i="13" s="1"/>
  <c r="O89" i="12"/>
  <c r="N89" i="12"/>
  <c r="M89" i="12"/>
  <c r="L89" i="12"/>
  <c r="K89" i="12"/>
  <c r="J89" i="12"/>
  <c r="I89" i="12"/>
  <c r="H89" i="12"/>
  <c r="G89" i="12"/>
  <c r="F89" i="12"/>
  <c r="E89" i="12"/>
  <c r="D89" i="12"/>
  <c r="C89" i="12"/>
  <c r="O87" i="12"/>
  <c r="N87" i="12"/>
  <c r="M87" i="12"/>
  <c r="L87" i="12"/>
  <c r="K87" i="12"/>
  <c r="J87" i="12"/>
  <c r="I87" i="12"/>
  <c r="H87" i="12"/>
  <c r="G87" i="12"/>
  <c r="F87" i="12"/>
  <c r="E87" i="12"/>
  <c r="D87" i="12"/>
  <c r="C87" i="12"/>
  <c r="U86" i="12"/>
  <c r="B86" i="12"/>
  <c r="B87" i="12" s="1"/>
  <c r="O82" i="12"/>
  <c r="B82" i="12" s="1"/>
  <c r="N82" i="12"/>
  <c r="M82" i="12"/>
  <c r="L82" i="12"/>
  <c r="K82" i="12"/>
  <c r="J82" i="12"/>
  <c r="I82" i="12"/>
  <c r="H82" i="12"/>
  <c r="G82" i="12"/>
  <c r="F82" i="12"/>
  <c r="E82" i="12"/>
  <c r="D82" i="12"/>
  <c r="C82" i="12"/>
  <c r="U81" i="12"/>
  <c r="B81" i="12"/>
  <c r="B80" i="12"/>
  <c r="B79" i="12"/>
  <c r="B78" i="12"/>
  <c r="B77" i="12"/>
  <c r="B76" i="12"/>
  <c r="B75" i="12"/>
  <c r="B74" i="12"/>
  <c r="B73" i="12"/>
  <c r="U72" i="12"/>
  <c r="B72" i="12"/>
  <c r="U71" i="12"/>
  <c r="B71" i="12"/>
  <c r="U70" i="12"/>
  <c r="B70" i="12"/>
  <c r="U69" i="12"/>
  <c r="B69" i="12"/>
  <c r="U68" i="12"/>
  <c r="B68" i="12"/>
  <c r="B67" i="12"/>
  <c r="U66" i="12"/>
  <c r="B66" i="12"/>
  <c r="U65" i="12"/>
  <c r="B65" i="12"/>
  <c r="U64" i="12"/>
  <c r="B64" i="12"/>
  <c r="U63" i="12"/>
  <c r="B63" i="12"/>
  <c r="O61" i="12"/>
  <c r="N61" i="12"/>
  <c r="M61" i="12"/>
  <c r="L61" i="12"/>
  <c r="K61" i="12"/>
  <c r="J61" i="12"/>
  <c r="I61" i="12"/>
  <c r="H61" i="12"/>
  <c r="G61" i="12"/>
  <c r="F61" i="12"/>
  <c r="E61" i="12"/>
  <c r="D61" i="12"/>
  <c r="C61" i="12"/>
  <c r="O60" i="12"/>
  <c r="N60" i="12"/>
  <c r="B60" i="12" s="1"/>
  <c r="M60" i="12"/>
  <c r="L60" i="12"/>
  <c r="K60" i="12"/>
  <c r="J60" i="12"/>
  <c r="I60" i="12"/>
  <c r="H60" i="12"/>
  <c r="G60" i="12"/>
  <c r="F60" i="12"/>
  <c r="E60" i="12"/>
  <c r="D60" i="12"/>
  <c r="C60" i="12"/>
  <c r="U59" i="12"/>
  <c r="B59" i="12"/>
  <c r="U58" i="12"/>
  <c r="B58" i="12"/>
  <c r="O56" i="12"/>
  <c r="B56" i="12" s="1"/>
  <c r="N56" i="12"/>
  <c r="M56" i="12"/>
  <c r="L56" i="12"/>
  <c r="K56" i="12"/>
  <c r="J56" i="12"/>
  <c r="I56" i="12"/>
  <c r="H56" i="12"/>
  <c r="G56" i="12"/>
  <c r="F56" i="12"/>
  <c r="E56" i="12"/>
  <c r="D56" i="12"/>
  <c r="C56" i="12"/>
  <c r="U55" i="12"/>
  <c r="B55" i="12"/>
  <c r="U54" i="12"/>
  <c r="B54" i="12"/>
  <c r="O52" i="12"/>
  <c r="N52" i="12"/>
  <c r="M52" i="12"/>
  <c r="L52" i="12"/>
  <c r="K52" i="12"/>
  <c r="J52" i="12"/>
  <c r="I52" i="12"/>
  <c r="H52" i="12"/>
  <c r="G52" i="12"/>
  <c r="F52" i="12"/>
  <c r="E52" i="12"/>
  <c r="D52" i="12"/>
  <c r="C52" i="12"/>
  <c r="U51" i="12"/>
  <c r="B51" i="12"/>
  <c r="U50" i="12"/>
  <c r="B50" i="12"/>
  <c r="U49" i="12"/>
  <c r="B49" i="12"/>
  <c r="B52" i="12" s="1"/>
  <c r="U48" i="12"/>
  <c r="B48" i="12"/>
  <c r="U46" i="12"/>
  <c r="B46" i="12"/>
  <c r="Q46" i="12" s="1"/>
  <c r="O44" i="12"/>
  <c r="N44" i="12"/>
  <c r="M44" i="12"/>
  <c r="L44" i="12"/>
  <c r="K44" i="12"/>
  <c r="J44" i="12"/>
  <c r="I44" i="12"/>
  <c r="H44" i="12"/>
  <c r="G44" i="12"/>
  <c r="F44" i="12"/>
  <c r="E44" i="12"/>
  <c r="D44" i="12"/>
  <c r="C44" i="12"/>
  <c r="B44" i="12" s="1"/>
  <c r="U43" i="12"/>
  <c r="B43" i="12"/>
  <c r="U42" i="12"/>
  <c r="B42" i="12"/>
  <c r="U41" i="12"/>
  <c r="B41" i="12"/>
  <c r="U40" i="12"/>
  <c r="B40" i="12"/>
  <c r="U39" i="12"/>
  <c r="B39" i="12"/>
  <c r="U38" i="12"/>
  <c r="B38" i="12"/>
  <c r="U37" i="12"/>
  <c r="B37" i="12"/>
  <c r="O35" i="12"/>
  <c r="N35" i="12"/>
  <c r="M35" i="12"/>
  <c r="L35" i="12"/>
  <c r="K35" i="12"/>
  <c r="J35" i="12"/>
  <c r="I35" i="12"/>
  <c r="H35" i="12"/>
  <c r="G35" i="12"/>
  <c r="F35" i="12"/>
  <c r="E35" i="12"/>
  <c r="D35" i="12"/>
  <c r="C35" i="12"/>
  <c r="O34" i="12"/>
  <c r="N34" i="12"/>
  <c r="M34" i="12"/>
  <c r="L34" i="12"/>
  <c r="K34" i="12"/>
  <c r="J34" i="12"/>
  <c r="H34" i="12"/>
  <c r="G34" i="12"/>
  <c r="D34" i="12"/>
  <c r="C34" i="12"/>
  <c r="U33" i="12"/>
  <c r="B33" i="12"/>
  <c r="O32" i="12"/>
  <c r="N32" i="12"/>
  <c r="M32" i="12"/>
  <c r="L32" i="12"/>
  <c r="K32" i="12"/>
  <c r="J32" i="12"/>
  <c r="I32" i="12"/>
  <c r="I34" i="12" s="1"/>
  <c r="H32" i="12"/>
  <c r="G32" i="12"/>
  <c r="F32" i="12"/>
  <c r="F34" i="12" s="1"/>
  <c r="E32" i="12"/>
  <c r="E34" i="12" s="1"/>
  <c r="D32" i="12"/>
  <c r="C32" i="12"/>
  <c r="U31" i="12"/>
  <c r="B31" i="12"/>
  <c r="U30" i="12"/>
  <c r="B30" i="12"/>
  <c r="O28" i="12"/>
  <c r="N28" i="12"/>
  <c r="M28" i="12"/>
  <c r="L28" i="12"/>
  <c r="K28" i="12"/>
  <c r="J28" i="12"/>
  <c r="I28" i="12"/>
  <c r="H28" i="12"/>
  <c r="G28" i="12"/>
  <c r="F28" i="12"/>
  <c r="B28" i="12" s="1"/>
  <c r="E28" i="12"/>
  <c r="D28" i="12"/>
  <c r="C28" i="12"/>
  <c r="U27" i="12"/>
  <c r="B27" i="12"/>
  <c r="U26" i="12"/>
  <c r="B26" i="12"/>
  <c r="U25" i="12"/>
  <c r="B25" i="12"/>
  <c r="U24" i="12"/>
  <c r="B24" i="12"/>
  <c r="U23" i="12"/>
  <c r="B23" i="12"/>
  <c r="U22" i="12"/>
  <c r="B22" i="12"/>
  <c r="O20" i="12"/>
  <c r="N20" i="12"/>
  <c r="M20" i="12"/>
  <c r="L20" i="12"/>
  <c r="K20" i="12"/>
  <c r="J20" i="12"/>
  <c r="I20" i="12"/>
  <c r="H20" i="12"/>
  <c r="G20" i="12"/>
  <c r="F20" i="12"/>
  <c r="E20" i="12"/>
  <c r="E84" i="12" s="1"/>
  <c r="E90" i="12" s="1"/>
  <c r="D20" i="12"/>
  <c r="D84" i="12" s="1"/>
  <c r="D90" i="12" s="1"/>
  <c r="C20" i="12"/>
  <c r="B20" i="12"/>
  <c r="U19" i="12"/>
  <c r="B19" i="12"/>
  <c r="U18" i="12"/>
  <c r="B18" i="12"/>
  <c r="U17" i="12"/>
  <c r="B17" i="12"/>
  <c r="U16" i="12"/>
  <c r="B16" i="12"/>
  <c r="U15" i="12"/>
  <c r="B15" i="12"/>
  <c r="U14" i="12"/>
  <c r="B14" i="12"/>
  <c r="H12" i="12"/>
  <c r="H84" i="12" s="1"/>
  <c r="H90" i="12" s="1"/>
  <c r="E12" i="12"/>
  <c r="D12" i="12"/>
  <c r="U11" i="12"/>
  <c r="B11" i="12"/>
  <c r="U10" i="12"/>
  <c r="B10" i="12"/>
  <c r="O9" i="12"/>
  <c r="O12" i="12" s="1"/>
  <c r="O84" i="12" s="1"/>
  <c r="O90" i="12" s="1"/>
  <c r="N9" i="12"/>
  <c r="N12" i="12" s="1"/>
  <c r="N84" i="12" s="1"/>
  <c r="N90" i="12" s="1"/>
  <c r="M9" i="12"/>
  <c r="M12" i="12" s="1"/>
  <c r="M84" i="12" s="1"/>
  <c r="M90" i="12" s="1"/>
  <c r="L9" i="12"/>
  <c r="L12" i="12" s="1"/>
  <c r="L84" i="12" s="1"/>
  <c r="L90" i="12" s="1"/>
  <c r="K9" i="12"/>
  <c r="K12" i="12" s="1"/>
  <c r="K84" i="12" s="1"/>
  <c r="K90" i="12" s="1"/>
  <c r="J9" i="12"/>
  <c r="J12" i="12" s="1"/>
  <c r="J84" i="12" s="1"/>
  <c r="J90" i="12" s="1"/>
  <c r="I9" i="12"/>
  <c r="I12" i="12" s="1"/>
  <c r="H9" i="12"/>
  <c r="G9" i="12"/>
  <c r="G12" i="12" s="1"/>
  <c r="G84" i="12" s="1"/>
  <c r="G90" i="12" s="1"/>
  <c r="F9" i="12"/>
  <c r="F12" i="12" s="1"/>
  <c r="F84" i="12" s="1"/>
  <c r="F90" i="12" s="1"/>
  <c r="E9" i="12"/>
  <c r="B9" i="12" s="1"/>
  <c r="D9" i="12"/>
  <c r="C9" i="12"/>
  <c r="C12" i="12" s="1"/>
  <c r="U8" i="12"/>
  <c r="B8" i="12"/>
  <c r="U7" i="12"/>
  <c r="B7" i="12"/>
  <c r="F586" i="1"/>
  <c r="F588" i="1" s="1"/>
  <c r="F496" i="1"/>
  <c r="E264" i="1"/>
  <c r="C264" i="1"/>
  <c r="B66" i="1"/>
  <c r="C46" i="18" l="1"/>
  <c r="C25" i="17"/>
  <c r="D32" i="17"/>
  <c r="C32" i="17"/>
  <c r="B25" i="17"/>
  <c r="B34" i="17" s="1"/>
  <c r="C47" i="21"/>
  <c r="C51" i="21" s="1"/>
  <c r="C25" i="21"/>
  <c r="C32" i="21"/>
  <c r="B47" i="21"/>
  <c r="B51" i="21" s="1"/>
  <c r="B25" i="21"/>
  <c r="B34" i="21" s="1"/>
  <c r="B62" i="16"/>
  <c r="B74" i="16"/>
  <c r="B79" i="16"/>
  <c r="B80" i="16"/>
  <c r="G77" i="16"/>
  <c r="C30" i="16"/>
  <c r="C29" i="16"/>
  <c r="C31" i="16"/>
  <c r="B47" i="16"/>
  <c r="B77" i="16" s="1"/>
  <c r="B75" i="16"/>
  <c r="B76" i="16"/>
  <c r="B49" i="16"/>
  <c r="G22" i="16"/>
  <c r="G25" i="16" s="1"/>
  <c r="G34" i="16" s="1"/>
  <c r="F20" i="15"/>
  <c r="F40" i="15"/>
  <c r="D21" i="15"/>
  <c r="F27" i="15"/>
  <c r="E34" i="15"/>
  <c r="D41" i="15"/>
  <c r="E48" i="15"/>
  <c r="E21" i="15"/>
  <c r="D28" i="15"/>
  <c r="F34" i="15"/>
  <c r="E41" i="15"/>
  <c r="F21" i="15"/>
  <c r="E28" i="15"/>
  <c r="D35" i="15"/>
  <c r="F41" i="15"/>
  <c r="D49" i="15"/>
  <c r="F26" i="15"/>
  <c r="E15" i="15"/>
  <c r="D22" i="15"/>
  <c r="F28" i="15"/>
  <c r="E35" i="15"/>
  <c r="D42" i="15"/>
  <c r="E49" i="15"/>
  <c r="F31" i="15"/>
  <c r="F39" i="15"/>
  <c r="F33" i="15"/>
  <c r="F35" i="15"/>
  <c r="D16" i="15"/>
  <c r="F22" i="15"/>
  <c r="E29" i="15"/>
  <c r="D36" i="15"/>
  <c r="F42" i="15"/>
  <c r="D50" i="15"/>
  <c r="D10" i="15"/>
  <c r="E16" i="15"/>
  <c r="D23" i="15"/>
  <c r="F29" i="15"/>
  <c r="E36" i="15"/>
  <c r="D43" i="15"/>
  <c r="E50" i="15"/>
  <c r="F18" i="15"/>
  <c r="F38" i="15"/>
  <c r="D45" i="15"/>
  <c r="F25" i="15"/>
  <c r="E45" i="15"/>
  <c r="C54" i="15"/>
  <c r="D13" i="15"/>
  <c r="E19" i="15"/>
  <c r="F32" i="15"/>
  <c r="F45" i="15"/>
  <c r="B38" i="14"/>
  <c r="B12" i="12"/>
  <c r="C84" i="12"/>
  <c r="C90" i="12" s="1"/>
  <c r="P9" i="12"/>
  <c r="Q9" i="12"/>
  <c r="I84" i="12"/>
  <c r="I90" i="12" s="1"/>
  <c r="Q52" i="12"/>
  <c r="P52" i="12"/>
  <c r="Q28" i="12"/>
  <c r="P28" i="12"/>
  <c r="P44" i="12"/>
  <c r="Q44" i="12"/>
  <c r="Q82" i="12"/>
  <c r="P82" i="12"/>
  <c r="Q87" i="12"/>
  <c r="P87" i="12"/>
  <c r="Q60" i="12"/>
  <c r="P60" i="12"/>
  <c r="B34" i="12"/>
  <c r="Q56" i="12"/>
  <c r="P56" i="12"/>
  <c r="B32" i="12"/>
  <c r="P46" i="12"/>
  <c r="Q86" i="12"/>
  <c r="P20" i="12"/>
  <c r="Q20" i="12"/>
  <c r="P86" i="12"/>
  <c r="C47" i="17" l="1"/>
  <c r="C51" i="17" s="1"/>
  <c r="C34" i="17"/>
  <c r="B36" i="17"/>
  <c r="B53" i="17" s="1"/>
  <c r="B61" i="17" s="1"/>
  <c r="E32" i="17"/>
  <c r="D25" i="17"/>
  <c r="D34" i="17" s="1"/>
  <c r="E32" i="21"/>
  <c r="D32" i="21"/>
  <c r="D47" i="21"/>
  <c r="D51" i="21" s="1"/>
  <c r="D25" i="21"/>
  <c r="D34" i="21" s="1"/>
  <c r="C34" i="21"/>
  <c r="B36" i="21"/>
  <c r="B53" i="21" s="1"/>
  <c r="B61" i="21" s="1"/>
  <c r="G35" i="16"/>
  <c r="G36" i="16" s="1"/>
  <c r="B81" i="16"/>
  <c r="G81" i="16"/>
  <c r="F54" i="15"/>
  <c r="F51" i="15"/>
  <c r="E54" i="15"/>
  <c r="D54" i="15"/>
  <c r="F52" i="15"/>
  <c r="F50" i="15"/>
  <c r="F49" i="15"/>
  <c r="F48" i="15"/>
  <c r="F47" i="15"/>
  <c r="Q12" i="12"/>
  <c r="B84" i="12"/>
  <c r="P12" i="12"/>
  <c r="Q32" i="12"/>
  <c r="P32" i="12"/>
  <c r="Q34" i="12"/>
  <c r="P34" i="12"/>
  <c r="D36" i="17" l="1"/>
  <c r="D53" i="17" s="1"/>
  <c r="D61" i="17" s="1"/>
  <c r="F32" i="17"/>
  <c r="C36" i="17"/>
  <c r="C53" i="17" s="1"/>
  <c r="C61" i="17" s="1"/>
  <c r="D47" i="17"/>
  <c r="D51" i="17" s="1"/>
  <c r="E25" i="17"/>
  <c r="E34" i="17" s="1"/>
  <c r="C36" i="21"/>
  <c r="C53" i="21" s="1"/>
  <c r="C61" i="21" s="1"/>
  <c r="D36" i="21"/>
  <c r="D53" i="21" s="1"/>
  <c r="D61" i="21" s="1"/>
  <c r="F32" i="21"/>
  <c r="G32" i="21"/>
  <c r="E47" i="21"/>
  <c r="E51" i="21" s="1"/>
  <c r="E25" i="21"/>
  <c r="E34" i="21" s="1"/>
  <c r="G83" i="16"/>
  <c r="H76" i="16"/>
  <c r="H72" i="16"/>
  <c r="H80" i="16"/>
  <c r="H49" i="16"/>
  <c r="H47" i="16"/>
  <c r="H75" i="16"/>
  <c r="H62" i="16"/>
  <c r="H74" i="16"/>
  <c r="H56" i="16"/>
  <c r="H79" i="16"/>
  <c r="H77" i="16"/>
  <c r="H81" i="16"/>
  <c r="B88" i="12"/>
  <c r="Q84" i="12"/>
  <c r="P84" i="12"/>
  <c r="F25" i="17" l="1"/>
  <c r="F34" i="17" s="1"/>
  <c r="E36" i="17"/>
  <c r="E53" i="17" s="1"/>
  <c r="E61" i="17" s="1"/>
  <c r="E47" i="17"/>
  <c r="E51" i="17" s="1"/>
  <c r="G32" i="17"/>
  <c r="F25" i="21"/>
  <c r="F34" i="21" s="1"/>
  <c r="G25" i="21"/>
  <c r="G34" i="21" s="1"/>
  <c r="E36" i="21"/>
  <c r="E53" i="21" s="1"/>
  <c r="E61" i="21" s="1"/>
  <c r="G47" i="21"/>
  <c r="G51" i="21" s="1"/>
  <c r="F47" i="21"/>
  <c r="F51" i="21" s="1"/>
  <c r="G88" i="16"/>
  <c r="G98" i="16"/>
  <c r="G92" i="16"/>
  <c r="P88" i="12"/>
  <c r="R46" i="12"/>
  <c r="Q88" i="12"/>
  <c r="R88" i="12"/>
  <c r="R87" i="12"/>
  <c r="R60" i="12"/>
  <c r="R9" i="12"/>
  <c r="R56" i="12"/>
  <c r="R52" i="12"/>
  <c r="R28" i="12"/>
  <c r="R86" i="12"/>
  <c r="R44" i="12"/>
  <c r="R82" i="12"/>
  <c r="R20" i="12"/>
  <c r="R12" i="12"/>
  <c r="R32" i="12"/>
  <c r="R34" i="12"/>
  <c r="R84" i="12"/>
  <c r="H32" i="17" l="1"/>
  <c r="I32" i="17"/>
  <c r="F47" i="17"/>
  <c r="F51" i="17" s="1"/>
  <c r="F36" i="17"/>
  <c r="F53" i="17" s="1"/>
  <c r="F61" i="17" s="1"/>
  <c r="G25" i="17"/>
  <c r="G34" i="17" s="1"/>
  <c r="G36" i="21"/>
  <c r="G53" i="21" s="1"/>
  <c r="G61" i="21" s="1"/>
  <c r="F36" i="21"/>
  <c r="F53" i="21" s="1"/>
  <c r="F61" i="21" s="1"/>
  <c r="G36" i="17" l="1"/>
  <c r="G53" i="17" s="1"/>
  <c r="G61" i="17" s="1"/>
  <c r="I25" i="17"/>
  <c r="I34" i="17" s="1"/>
  <c r="H25" i="17"/>
  <c r="H34" i="17" s="1"/>
  <c r="G47" i="17"/>
  <c r="G51" i="17" s="1"/>
  <c r="H36" i="17" l="1"/>
  <c r="H53" i="17" s="1"/>
  <c r="H61" i="17" s="1"/>
  <c r="I47" i="17"/>
  <c r="I51" i="17" s="1"/>
  <c r="H47" i="17"/>
  <c r="H51" i="17" s="1"/>
  <c r="I36" i="17"/>
  <c r="I53" i="17" s="1"/>
  <c r="I6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637CBAD9-0527-4508-AF17-F4897289AFBA}">
      <text>
        <r>
          <rPr>
            <sz val="10"/>
            <color indexed="8"/>
            <rFont val="Arial"/>
            <family val="2"/>
          </rPr>
          <t>Only fill in the orange shaded area only.</t>
        </r>
      </text>
    </comment>
    <comment ref="B9" authorId="0" shapeId="0" xr:uid="{C66EBB50-314A-4939-B4CC-73A01EC5C552}">
      <text>
        <r>
          <rPr>
            <sz val="10"/>
            <color indexed="8"/>
            <rFont val="Arial"/>
            <family val="2"/>
          </rPr>
          <t>EDA:
Only fill in in the orange shaded areas.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AC82A9ED-76F1-4E73-99E4-CC2B65116088}">
      <text>
        <r>
          <rPr>
            <sz val="10"/>
            <color indexed="8"/>
            <rFont val="Arial"/>
            <family val="2"/>
          </rPr>
          <t>Only insert the orange shaded area only.</t>
        </r>
      </text>
    </comment>
  </commentList>
</comments>
</file>

<file path=xl/sharedStrings.xml><?xml version="1.0" encoding="utf-8"?>
<sst xmlns="http://schemas.openxmlformats.org/spreadsheetml/2006/main" count="2139" uniqueCount="1074">
  <si>
    <t xml:space="preserve">ALL SECTIONS OF THIS APPLICATION, INCLUDING ATTACHMENTS AND EXHIBITS MUST BE COMPLETE AND ACCURATE TO BE CONSIDERED FOR FUNDING. REVIEW YOUR APPLICATION AND ATTACHMENTS/EXHIBITS FOR COMPLETENESS.  INCOMPLETE PACKAGES WILL NOT BE CONSIDERED. </t>
  </si>
  <si>
    <t>SECTION I</t>
  </si>
  <si>
    <t>APPLICANT SUMMARY</t>
  </si>
  <si>
    <t>Name of Applicant:</t>
  </si>
  <si>
    <t>Chief Executive Officer’s Name:</t>
  </si>
  <si>
    <t>Title of Chief Executive Officer:</t>
  </si>
  <si>
    <t>Applicant Mailing Address:</t>
  </si>
  <si>
    <t>City:</t>
  </si>
  <si>
    <t>Zip:</t>
  </si>
  <si>
    <t>Contact Person:</t>
  </si>
  <si>
    <t>Title:</t>
  </si>
  <si>
    <t>Phone Number:</t>
  </si>
  <si>
    <t>FAX Number:</t>
  </si>
  <si>
    <t>Email:</t>
  </si>
  <si>
    <t>Legal Status of Applicant:</t>
  </si>
  <si>
    <t>Individual</t>
  </si>
  <si>
    <t xml:space="preserve">Non-profit Developer </t>
  </si>
  <si>
    <t>For-profit Developer</t>
  </si>
  <si>
    <t>City</t>
  </si>
  <si>
    <t>Community Housing Development Organization (CHDO)</t>
  </si>
  <si>
    <t>SECTION II</t>
  </si>
  <si>
    <t>GENERAL AND SUMMARY INFORMATION</t>
  </si>
  <si>
    <t>A.</t>
  </si>
  <si>
    <t>Project:</t>
  </si>
  <si>
    <t>Project Name:</t>
  </si>
  <si>
    <t>Site Address:</t>
  </si>
  <si>
    <t>City/Community:</t>
  </si>
  <si>
    <t>Zip Code:</t>
  </si>
  <si>
    <t>Census Tract:</t>
  </si>
  <si>
    <t>Assessor’s Parcel Number(s):</t>
  </si>
  <si>
    <t>Supervisorial District:</t>
  </si>
  <si>
    <t>B.</t>
  </si>
  <si>
    <t>New Construction</t>
  </si>
  <si>
    <t>Total number of units proposed:</t>
  </si>
  <si>
    <t>(include resident manager's unit)</t>
  </si>
  <si>
    <r>
      <t>C.</t>
    </r>
    <r>
      <rPr>
        <b/>
        <sz val="12"/>
        <rFont val="Times New Roman"/>
        <family val="1"/>
      </rPr>
      <t/>
    </r>
  </si>
  <si>
    <t>Housing Type:</t>
  </si>
  <si>
    <t>The type of permanent housing to be constructed or preserved is:</t>
  </si>
  <si>
    <t>One or Two Story Garden</t>
  </si>
  <si>
    <t>Detached 2, 3, or 4 Family</t>
  </si>
  <si>
    <t>Two or More Story with an Elevator</t>
  </si>
  <si>
    <t># of Stories:</t>
  </si>
  <si>
    <t xml:space="preserve">Single Room Occupancy </t>
  </si>
  <si>
    <r>
      <t>Seniors</t>
    </r>
    <r>
      <rPr>
        <u/>
        <sz val="12"/>
        <rFont val="Times New Roman"/>
        <family val="1"/>
      </rPr>
      <t/>
    </r>
  </si>
  <si>
    <t>Minimum Age:</t>
  </si>
  <si>
    <t>Manufactured Housing</t>
  </si>
  <si>
    <t>Mobile Home Park</t>
  </si>
  <si>
    <t>Other:</t>
  </si>
  <si>
    <t>Housing support services for special needs groups will be provided.</t>
  </si>
  <si>
    <t xml:space="preserve">D.                </t>
  </si>
  <si>
    <t>Total number of units to be constructed. (listed in Section II-B)</t>
  </si>
  <si>
    <t>Unit Type</t>
  </si>
  <si>
    <t>Average Size (sq.ft.)</t>
  </si>
  <si>
    <t>Maximum Rent
(per unit)</t>
  </si>
  <si>
    <t>Maximum Income of Tenant and % of Median Income</t>
  </si>
  <si>
    <t>0 BR</t>
  </si>
  <si>
    <t>1 BR</t>
  </si>
  <si>
    <t>2 BR</t>
  </si>
  <si>
    <t>3 BR</t>
  </si>
  <si>
    <t>4 BR</t>
  </si>
  <si>
    <t>5 BR</t>
  </si>
  <si>
    <t>SECTION III</t>
  </si>
  <si>
    <t>APPLICANT CERTIFICATION AND COMMITMENT OF RESPONSIBILITY</t>
  </si>
  <si>
    <t>(applicant name)</t>
  </si>
  <si>
    <t>Signature</t>
  </si>
  <si>
    <t>Date</t>
  </si>
  <si>
    <t>Typed or Printed Name</t>
  </si>
  <si>
    <t>Typed or Printed Title</t>
  </si>
  <si>
    <t>(Signature required)</t>
  </si>
  <si>
    <t>Please submit the following with all applications:</t>
  </si>
  <si>
    <t xml:space="preserve">1) </t>
  </si>
  <si>
    <t>A cover letter briefly stating the nature of the proposed project and the type and amount of funding being requested.</t>
  </si>
  <si>
    <t xml:space="preserve">2) </t>
  </si>
  <si>
    <t xml:space="preserve">3) </t>
  </si>
  <si>
    <t>All applicable application attachments, including the Application Checklist.</t>
  </si>
  <si>
    <t>SECTION V</t>
  </si>
  <si>
    <t>APPLICANT INFORMATION</t>
  </si>
  <si>
    <t>Applicant is the current owner and will retain ownership.</t>
  </si>
  <si>
    <t xml:space="preserve">Applicant will be or is a general partner to an ownership entity that will be formed. </t>
  </si>
  <si>
    <t>Applicant is the project developer and will be part of the final ownership entity for the project.</t>
  </si>
  <si>
    <t>Applicant is the project developer and will not be part of the final ownership entity for the project.</t>
  </si>
  <si>
    <t>General Partnership</t>
  </si>
  <si>
    <t>Nonprofit Organization</t>
  </si>
  <si>
    <t>Corporation</t>
  </si>
  <si>
    <t>Limited Partnership</t>
  </si>
  <si>
    <t>Joint Venture</t>
  </si>
  <si>
    <t>Local Government</t>
  </si>
  <si>
    <t>Other</t>
  </si>
  <si>
    <t>C.</t>
  </si>
  <si>
    <t>Status of Ownership Entity:</t>
  </si>
  <si>
    <t>Entity must be formed at the time of application.  Date established:</t>
  </si>
  <si>
    <r>
      <t xml:space="preserve">If entity is not formed, then applicant is </t>
    </r>
    <r>
      <rPr>
        <b/>
        <u/>
        <sz val="11"/>
        <rFont val="Times New Roman"/>
        <family val="1"/>
      </rPr>
      <t>ineligible</t>
    </r>
    <r>
      <rPr>
        <sz val="11"/>
        <rFont val="Times New Roman"/>
        <family val="1"/>
      </rPr>
      <t xml:space="preserve"> to apply.</t>
    </r>
  </si>
  <si>
    <t>D.</t>
  </si>
  <si>
    <t>Name of General Partner(s) or Principal Owner(s); for each indicate whether they are a Nonprofit or For Profit</t>
  </si>
  <si>
    <t>E.</t>
  </si>
  <si>
    <t>Nonprofit</t>
  </si>
  <si>
    <t>For profit</t>
  </si>
  <si>
    <t>F.</t>
  </si>
  <si>
    <t>G.</t>
  </si>
  <si>
    <t>Calendar Year</t>
  </si>
  <si>
    <t>Fiscal Year</t>
  </si>
  <si>
    <t>H.</t>
  </si>
  <si>
    <t>I.</t>
  </si>
  <si>
    <r>
      <t xml:space="preserve">Audit Finding. </t>
    </r>
    <r>
      <rPr>
        <sz val="11"/>
        <rFont val="Times New Roman"/>
        <family val="1"/>
      </rPr>
      <t>Provide information on any audit verifications, audit findings, defaults or foreclosure experience or, if none, a statement affirming this fact and label as</t>
    </r>
    <r>
      <rPr>
        <b/>
        <sz val="11"/>
        <rFont val="Times New Roman"/>
        <family val="1"/>
      </rPr>
      <t xml:space="preserve"> </t>
    </r>
    <r>
      <rPr>
        <b/>
        <sz val="11"/>
        <color indexed="12"/>
        <rFont val="Times New Roman"/>
        <family val="1"/>
      </rPr>
      <t>Attachment 5 - “Audit Findings, Foreclosure or Default.”</t>
    </r>
    <r>
      <rPr>
        <b/>
        <sz val="11"/>
        <rFont val="Times New Roman"/>
        <family val="1"/>
      </rPr>
      <t xml:space="preserve"> </t>
    </r>
    <r>
      <rPr>
        <sz val="11"/>
        <rFont val="Times New Roman"/>
        <family val="1"/>
      </rPr>
      <t>If the applicant has any unresolved audit finding, please describe the findings and provide a description of how the findings have been or will be addressed.</t>
    </r>
  </si>
  <si>
    <t>J.</t>
  </si>
  <si>
    <t>K.</t>
  </si>
  <si>
    <t>L.</t>
  </si>
  <si>
    <t>SECTION VI</t>
  </si>
  <si>
    <t>THE DEVELOPMENT TEAM</t>
  </si>
  <si>
    <t>Developer:</t>
  </si>
  <si>
    <t>Owner:</t>
  </si>
  <si>
    <t>Architect:</t>
  </si>
  <si>
    <t>General Contractor:</t>
  </si>
  <si>
    <t>Property Management Company</t>
  </si>
  <si>
    <t>Are any of these companies related to developer?  If so, explain capacity.</t>
  </si>
  <si>
    <t>SECTION VII</t>
  </si>
  <si>
    <t>HOUSING NEED AND DEMAND</t>
  </si>
  <si>
    <r>
      <t xml:space="preserve">Census Information. </t>
    </r>
    <r>
      <rPr>
        <sz val="11"/>
        <rFont val="Times New Roman"/>
        <family val="1"/>
      </rPr>
      <t>Provide the information requested below as reported in the most recent U.S. Census.</t>
    </r>
  </si>
  <si>
    <t>Census Place:</t>
  </si>
  <si>
    <t>% of families at or below the poverty level:</t>
  </si>
  <si>
    <t>% of RENTER households in the Very Low-Income group:</t>
  </si>
  <si>
    <t>(Source: http://socds.huduser.org)</t>
  </si>
  <si>
    <t>% of RENTER households in the 0-30% income group with any housing problem: (cost burden greater than 30% of its income and/or overcrowding and/or without complete kitchen or plumbing facilities)</t>
  </si>
  <si>
    <t xml:space="preserve">4) </t>
  </si>
  <si>
    <t>% of OWNER households in the Very Low-Income group:</t>
  </si>
  <si>
    <t xml:space="preserve">5) </t>
  </si>
  <si>
    <r>
      <rPr>
        <b/>
        <sz val="11"/>
        <rFont val="Times New Roman"/>
        <family val="1"/>
      </rPr>
      <t>List rent comparables by identifying name &amp; location of comparable project</t>
    </r>
    <r>
      <rPr>
        <sz val="11"/>
        <rFont val="Times New Roman"/>
        <family val="1"/>
      </rPr>
      <t>, distance from project, population served, # of units by bedroom size, rent by unit size and project amenities.</t>
    </r>
  </si>
  <si>
    <t xml:space="preserve">6) </t>
  </si>
  <si>
    <t>List all existing/planned affordable housing developments in the market area by identifying name and location, type of affordable project, existing or proposed, distance from project, population served, # of bedroom size, rent by unit size, and project amenities.</t>
  </si>
  <si>
    <t>SECTION VIII</t>
  </si>
  <si>
    <t>THE PROJECT</t>
  </si>
  <si>
    <t>Type of Project Proposed</t>
  </si>
  <si>
    <t>Rehabilitation</t>
  </si>
  <si>
    <t>Acquisition/New Construction</t>
  </si>
  <si>
    <t>Acquisition/Rehabilitation</t>
  </si>
  <si>
    <t>Rehabilitation and Acquisition/Rehabilitation Projects</t>
  </si>
  <si>
    <t>Age of Existing Structures:</t>
  </si>
  <si>
    <t>Number of Existing Buildings:</t>
  </si>
  <si>
    <t>Number of Occupied Buildings:</t>
  </si>
  <si>
    <t>Number of Existing Units:</t>
  </si>
  <si>
    <t>Number of Stories:</t>
  </si>
  <si>
    <t>Current Use:</t>
  </si>
  <si>
    <t>Site, Land, Building and Unit Information</t>
  </si>
  <si>
    <t>APN(s):</t>
  </si>
  <si>
    <t xml:space="preserve">Site is inside a Cooperating/Participating City?  </t>
  </si>
  <si>
    <t>Participating City:</t>
  </si>
  <si>
    <r>
      <t xml:space="preserve">(See </t>
    </r>
    <r>
      <rPr>
        <b/>
        <sz val="10"/>
        <rFont val="Times New Roman"/>
        <family val="1"/>
      </rPr>
      <t>Exhibit "A"</t>
    </r>
    <r>
      <rPr>
        <sz val="10"/>
        <rFont val="Times New Roman"/>
        <family val="1"/>
      </rPr>
      <t>)</t>
    </r>
  </si>
  <si>
    <t>Major Cross Streets:</t>
  </si>
  <si>
    <t>Site:</t>
  </si>
  <si>
    <t>acres</t>
  </si>
  <si>
    <t>square feet</t>
  </si>
  <si>
    <t>Total Number of Buildings:</t>
  </si>
  <si>
    <t>Residential</t>
  </si>
  <si>
    <t>Community</t>
  </si>
  <si>
    <t>Project Type, Total Units and Unit Square Footage</t>
  </si>
  <si>
    <t>Senior</t>
  </si>
  <si>
    <t>Family</t>
  </si>
  <si>
    <t>Is the site part of a multi-phase development?</t>
  </si>
  <si>
    <t>Total #</t>
  </si>
  <si>
    <t>Area</t>
  </si>
  <si>
    <t>Mix:</t>
  </si>
  <si>
    <t>Efficiency</t>
  </si>
  <si>
    <t>sq.ft.</t>
  </si>
  <si>
    <t>One Bedroom</t>
  </si>
  <si>
    <t>Two Bedroom</t>
  </si>
  <si>
    <t>Three Bedroom</t>
  </si>
  <si>
    <t>Four Bedroom</t>
  </si>
  <si>
    <t>Five Bedroom</t>
  </si>
  <si>
    <t xml:space="preserve">Manager's Unit </t>
  </si>
  <si>
    <t>Total number of units (from Section II-B).</t>
  </si>
  <si>
    <t>Total number of units restricted for low-income (80% AMI or below)</t>
  </si>
  <si>
    <t>Total number of units restricted for very low-income (50% AMI or below)</t>
  </si>
  <si>
    <t>Total number of units restricted for extremely low-income (30% AMI or below)</t>
  </si>
  <si>
    <t>Total community room square footage</t>
  </si>
  <si>
    <t>Is this Community Room to be used exclusively for this project?</t>
  </si>
  <si>
    <t>Yes</t>
  </si>
  <si>
    <t>No</t>
  </si>
  <si>
    <t>Explain:</t>
  </si>
  <si>
    <t>Total common space square footage (including manager’s unit)</t>
  </si>
  <si>
    <t>Total square footage of all project structures</t>
  </si>
  <si>
    <t>Sustainable building methods used:</t>
  </si>
  <si>
    <t>Provide vented kitchen range hoods to the exterior of the bldg in at least 80% of the units.</t>
  </si>
  <si>
    <t>Provide hard wiring for computers in each unit wired for telephones using CAT5e or better and a second network for television services using coaxial cable.</t>
  </si>
  <si>
    <t>Utilize materials that will increase energy efficiency by at least 15% (or 25% for rehabilitation project) above the Title 24 energy standards.</t>
  </si>
  <si>
    <t>Use of energy efficient appliances with the Energy Star rating (or equivalent) for all appliances, including refrigerators, dishwashers, washers and dryers (whether in units or in community laundry facilities), heating and cooling systems, including furnaces, and air conditioners that will be used in the development.</t>
  </si>
  <si>
    <t>Use of natural gas for space heating.</t>
  </si>
  <si>
    <t>Use of fluorescent light fixtures for at least 75% of light fixtures or compatible energy-lighting for the project’s total lighting throughout compliance period.</t>
  </si>
  <si>
    <t>Use of either of the following water conserving technologies: a) Flow restrictors on kitchen (2 gallons per minute) and bathroom toilets (1.5 gallons per minute) or b) dual flush toilets.</t>
  </si>
  <si>
    <t>Use of double-pane windows and/or windows with a reflective coating.</t>
  </si>
  <si>
    <t xml:space="preserve">7) </t>
  </si>
  <si>
    <t xml:space="preserve">8) </t>
  </si>
  <si>
    <t>Proposed length of affordability.</t>
  </si>
  <si>
    <t>Years</t>
  </si>
  <si>
    <t>SECTION IX</t>
  </si>
  <si>
    <t>LOCAL APPROVALS &amp; DEVELOPMENT TIMETABLE</t>
  </si>
  <si>
    <t>Local Approvals Required</t>
  </si>
  <si>
    <t>Actual Approval Date</t>
  </si>
  <si>
    <t>Estimated Approval Date</t>
  </si>
  <si>
    <t>Staff Name, Position, and Phone Number</t>
  </si>
  <si>
    <t>Negative Declaration under CEQA</t>
  </si>
  <si>
    <t>General Plan Amendment</t>
  </si>
  <si>
    <t>Article 34 of State Constitution</t>
  </si>
  <si>
    <t xml:space="preserve">Site Plan </t>
  </si>
  <si>
    <t>Tentative Map</t>
  </si>
  <si>
    <t>Design Review</t>
  </si>
  <si>
    <t>Conditional Use Permit</t>
  </si>
  <si>
    <t>Variance Approval</t>
  </si>
  <si>
    <t>Zone Change</t>
  </si>
  <si>
    <t>Final Map Approval*</t>
  </si>
  <si>
    <t>Zoning Designation</t>
  </si>
  <si>
    <t>Current Zoning Designation</t>
  </si>
  <si>
    <t># Units/Gross Acres</t>
  </si>
  <si>
    <t># Units/Net Acres</t>
  </si>
  <si>
    <t>Proposed Zoning Designation</t>
  </si>
  <si>
    <t>Land Use Designation</t>
  </si>
  <si>
    <t>What is the land use designation for the site and surrounding neighborhood contained within the local jurisdiction’s general plan?</t>
  </si>
  <si>
    <t>North</t>
  </si>
  <si>
    <t>South</t>
  </si>
  <si>
    <t>West</t>
  </si>
  <si>
    <t>East</t>
  </si>
  <si>
    <t>Are there any outstanding approvals required by the Planning Commission, City Council, Board of Supervisors or other discretionary body for land use entitlements? Explain the remaining process &amp; timeline to obtain such approval.</t>
  </si>
  <si>
    <t>Appraisal Completed</t>
  </si>
  <si>
    <t>When:</t>
  </si>
  <si>
    <t>Value:</t>
  </si>
  <si>
    <t>Existing Structures</t>
  </si>
  <si>
    <t>Are there existing structures on the site?</t>
  </si>
  <si>
    <t>Environmental Considerations</t>
  </si>
  <si>
    <t>What are the uses of immediately adjacent properties?</t>
  </si>
  <si>
    <t>Environmental Assessments</t>
  </si>
  <si>
    <r>
      <t xml:space="preserve">Applicant is </t>
    </r>
    <r>
      <rPr>
        <b/>
        <sz val="9"/>
        <rFont val="Times New Roman"/>
        <family val="1"/>
      </rPr>
      <t>REQUIRED</t>
    </r>
    <r>
      <rPr>
        <sz val="9"/>
        <rFont val="Times New Roman"/>
        <family val="1"/>
      </rPr>
      <t xml:space="preserve"> to complete both Phase One (and Phase Two if applicable) Environmental Site Assessment &amp; Phase One Archaeological/Cultural Resources Assessment Survey prior to submitting application.</t>
    </r>
  </si>
  <si>
    <t>Phase One Environmental Site Assessment:</t>
  </si>
  <si>
    <t>Yes/No</t>
  </si>
  <si>
    <t>Date of Report</t>
  </si>
  <si>
    <t>Phase Two Environmental Site Assessment:</t>
  </si>
  <si>
    <t>Phase One Archaeological/Cultural Resources Assessment Survey:</t>
  </si>
  <si>
    <t>CEQA approvals adopted by City/County Planning:</t>
  </si>
  <si>
    <t xml:space="preserve">Soil Reports Completed: </t>
  </si>
  <si>
    <t>For a Referral List for Historical Resources Consultants, contact:</t>
  </si>
  <si>
    <t>Consultation w/ Indian Tribes about Historical Resources:</t>
  </si>
  <si>
    <t>If a HUD-assisted project affects historic properties of significance to federally-recognized tribes, Responsible Entities or Applicant must consult with them to identify such properties, evaluate potential project impacts, and avoid, minimize or mitigate adverse impacts.  Certification of consultation per the Notice now required for all projects using Request for Release of Funds (RROF) form (form HUD 7015.15).</t>
  </si>
  <si>
    <t>Topography</t>
  </si>
  <si>
    <t>What is the site topography?</t>
  </si>
  <si>
    <t>Floodplain</t>
  </si>
  <si>
    <t>Is the site in a floodplain?</t>
  </si>
  <si>
    <t>Useful resource links below:</t>
  </si>
  <si>
    <t>FEMA Map Service Center</t>
  </si>
  <si>
    <t>FEMA Flood Map Designation (Zone):</t>
  </si>
  <si>
    <t>100 Year</t>
  </si>
  <si>
    <t>500 Year</t>
  </si>
  <si>
    <t>Development Timetable</t>
  </si>
  <si>
    <t>Actual (A)  or Scheduled (S)</t>
  </si>
  <si>
    <t>Month</t>
  </si>
  <si>
    <t>Year</t>
  </si>
  <si>
    <t>A/S</t>
  </si>
  <si>
    <t>SITE</t>
  </si>
  <si>
    <t>Environmental Review Completed</t>
  </si>
  <si>
    <t>Site Acquired</t>
  </si>
  <si>
    <t>LOCAL PERMITS</t>
  </si>
  <si>
    <t>Variance</t>
  </si>
  <si>
    <t>Site Plan Review</t>
  </si>
  <si>
    <t>Final Map Recordation*</t>
  </si>
  <si>
    <t>Grading Permit</t>
  </si>
  <si>
    <t>Building Permit</t>
  </si>
  <si>
    <t>CONSTRUCTION FINANCING</t>
  </si>
  <si>
    <t>Loan Application</t>
  </si>
  <si>
    <t>Enforceable Commitment</t>
  </si>
  <si>
    <t>Closing and Disbursement</t>
  </si>
  <si>
    <t>PERMANENT FINANCING</t>
  </si>
  <si>
    <t>OTHER LOANS AND GRANTS</t>
  </si>
  <si>
    <t xml:space="preserve">Type and Source: </t>
  </si>
  <si>
    <t>Application</t>
  </si>
  <si>
    <t>Closing or Award</t>
  </si>
  <si>
    <t>Construction Completion</t>
  </si>
  <si>
    <t>Placed In Service</t>
  </si>
  <si>
    <t>General Notes, Comments, or additional Funding Sources and their timelines:</t>
  </si>
  <si>
    <t>SECTION X</t>
  </si>
  <si>
    <t>SITE CONTROL</t>
  </si>
  <si>
    <t>Exp. Date</t>
  </si>
  <si>
    <t>Executed option contract to purchase or lease the site.</t>
  </si>
  <si>
    <t>A contract for sale or Other Enforceable Agreement for the Acquisition of the Property.</t>
  </si>
  <si>
    <t>Long-term leasehold.</t>
  </si>
  <si>
    <t>A Deed listing your organization as the owner and a copy of title policy.</t>
  </si>
  <si>
    <t>Include a copy of the Preliminary Title Report that is less than 6 months old.</t>
  </si>
  <si>
    <t>SECTION XI</t>
  </si>
  <si>
    <t>COMMUNITY SUPPORT</t>
  </si>
  <si>
    <t>SECTION XII</t>
  </si>
  <si>
    <t xml:space="preserve">PROJECT FINANCING </t>
  </si>
  <si>
    <t>(ALL SOURCES OF FUNDS - BOTH PRIVATE AND PUBLIC)</t>
  </si>
  <si>
    <t>Construction Financing</t>
  </si>
  <si>
    <t>List Below All Projected Sources Required To Complete Construction</t>
  </si>
  <si>
    <t>Lender/Source</t>
  </si>
  <si>
    <t>Loan or Grant</t>
  </si>
  <si>
    <t>Term in Months</t>
  </si>
  <si>
    <t>Interest Rate (%)</t>
  </si>
  <si>
    <t>Amount of Funds</t>
  </si>
  <si>
    <t>Please fill in the 
Date of Commitment and the Expiration Date for each source
(dd/mm/yy , dd/mm/yy)</t>
  </si>
  <si>
    <t>Total Funds For Construction</t>
  </si>
  <si>
    <t>Contact Name</t>
  </si>
  <si>
    <t>Street Address</t>
  </si>
  <si>
    <t>City, State, Zip</t>
  </si>
  <si>
    <t>Phone/Email</t>
  </si>
  <si>
    <t>Type of Financing</t>
  </si>
  <si>
    <t>Committed</t>
  </si>
  <si>
    <t>If No, explain status &amp; when?</t>
  </si>
  <si>
    <t>N/A</t>
  </si>
  <si>
    <t>7)</t>
  </si>
  <si>
    <t>8)</t>
  </si>
  <si>
    <t>9)</t>
  </si>
  <si>
    <t>10)</t>
  </si>
  <si>
    <t>Permanent Financing</t>
  </si>
  <si>
    <t>List Below All Projected Sources of Funds, Including Grants, Land Donations, deferred fees, owner equity, etc.</t>
  </si>
  <si>
    <t>Date of Commitment / Exp Date</t>
  </si>
  <si>
    <t>Total Permanent Financing</t>
  </si>
  <si>
    <t>Total Tax Credit Equity</t>
  </si>
  <si>
    <t>Total Sources of Project Funds</t>
  </si>
  <si>
    <t>Low Income Housing Tax Credits</t>
  </si>
  <si>
    <t>Are you applying for 4% or 9% tax credits?</t>
  </si>
  <si>
    <t xml:space="preserve">If applying for 9% or 4% tax credits, then provide an analysis that demonstrates that the project is competitive comparing projects that have applied and were funded in the previous 2 rounds. County will only fund projects that can demonstrate construction can start within 12 months. </t>
  </si>
  <si>
    <t>When are you applying for tax credits? (1st Round or 2nd Round, Year)</t>
  </si>
  <si>
    <t>What Set-Aside Election per TCAC regulation Section 10315 (a)-(h) are you applying under? (N/A General pool, Nonprofit Organization, Nonprofit Homeless Assistance, Rural, Rural/RHS 514, Rural/RHS 515, At-Risk, At-Risk/Located in Rural Census Tract, Special Needs, or SRO)</t>
  </si>
  <si>
    <t>What is the current Tax Credit Pricing?</t>
  </si>
  <si>
    <t>What is the projected TCAC tie-breaker score?</t>
  </si>
  <si>
    <t>Sources of Commitment</t>
  </si>
  <si>
    <t>6)</t>
  </si>
  <si>
    <t>State prevailing wage / Davis Bacon wage requirements</t>
  </si>
  <si>
    <t>With the proposed funding committed to this project, is this project subject to:</t>
  </si>
  <si>
    <t>State prevailing wage:</t>
  </si>
  <si>
    <t>Yes / No</t>
  </si>
  <si>
    <t>Davis Bacon wage:</t>
  </si>
  <si>
    <t>SECTION XIII</t>
  </si>
  <si>
    <t xml:space="preserve">USES OF FUNDS </t>
  </si>
  <si>
    <t>Financing Plan and Proforma</t>
  </si>
  <si>
    <t>Annual Monitoring Fee</t>
  </si>
  <si>
    <t>Income Information</t>
  </si>
  <si>
    <t>Rental Subsidy Income/Operating Subsidy, if any.</t>
  </si>
  <si>
    <t xml:space="preserve">Number of units receiving assistance </t>
  </si>
  <si>
    <t xml:space="preserve">Length of contract (years) </t>
  </si>
  <si>
    <t xml:space="preserve">Expiration date of contract </t>
  </si>
  <si>
    <t>Total Projected Annual Rental Subsidy</t>
  </si>
  <si>
    <t>Monthly Resident Utility Allowance by Unit Size</t>
  </si>
  <si>
    <t>HUD is making a technical correction to the 2013 HOME Final Rule which will delay the effective date of this requirement until January 24, 2015. When it becomes effective, only projects that are funded on or after January 24, 2015 will have to meet this requirement. Also, HUD will issue further guidance on other models that can be used to determine a projects annual utility allowance.</t>
  </si>
  <si>
    <t>SECTION XIV</t>
  </si>
  <si>
    <t>SUBSIDIES</t>
  </si>
  <si>
    <t>Loan and Grant Subsidies</t>
  </si>
  <si>
    <t>Check all that apply.</t>
  </si>
  <si>
    <t>Description of Subsidy</t>
  </si>
  <si>
    <t>Loan</t>
  </si>
  <si>
    <t>Grant</t>
  </si>
  <si>
    <t>Amount</t>
  </si>
  <si>
    <t>Purpose</t>
  </si>
  <si>
    <t>HOME</t>
  </si>
  <si>
    <t>RHS 514, 515</t>
  </si>
  <si>
    <t>CDBG</t>
  </si>
  <si>
    <t>State</t>
  </si>
  <si>
    <t>Local</t>
  </si>
  <si>
    <t>Private</t>
  </si>
  <si>
    <t>Rent Subsidy Anticipated</t>
  </si>
  <si>
    <t>Percent of units affected, any rental subsidy expected to be available to the project.</t>
  </si>
  <si>
    <t>%</t>
  </si>
  <si>
    <t>Specify Source</t>
  </si>
  <si>
    <t>Total Subsidy</t>
  </si>
  <si>
    <t>Approval Date</t>
  </si>
  <si>
    <t>Annual Subsidy</t>
  </si>
  <si>
    <t>Subsidized Units</t>
  </si>
  <si>
    <t>Term</t>
  </si>
  <si>
    <t>Pre-Existing Subsidies</t>
  </si>
  <si>
    <t>(Rehab and Acquisition/Rehab Only)</t>
  </si>
  <si>
    <t>Indicate the subsidy amount for any of the following currently utilized by the project.</t>
  </si>
  <si>
    <t>HUD Sections 8</t>
  </si>
  <si>
    <t>Will the subsidy continue?</t>
  </si>
  <si>
    <t>SECTION XV</t>
  </si>
  <si>
    <t>MANAGEMENT PLAN</t>
  </si>
  <si>
    <r>
      <t xml:space="preserve">Please describe how the project will be managed to assure long term affordability.  How will tenant/owner selection be handled?  How will the incomes be verified?  If you will be contracting with a property management company, please provide a copy of the proposed contract and qualifications.  Label as </t>
    </r>
    <r>
      <rPr>
        <b/>
        <sz val="11"/>
        <color indexed="12"/>
        <rFont val="Times New Roman"/>
        <family val="1"/>
      </rPr>
      <t>Attachment 29 - “Management Plan and Tenant Selection Policy.”</t>
    </r>
  </si>
  <si>
    <t>SECTION XVI</t>
  </si>
  <si>
    <t>AFFIRMATIVE MARKETING</t>
  </si>
  <si>
    <r>
      <t xml:space="preserve">Describe procedures to be employed for marketing the project to prospective tenants/owners.  What advertising methods will be used?  Describe proposed efforts to reach out to low income and minority households. Label as </t>
    </r>
    <r>
      <rPr>
        <b/>
        <sz val="11"/>
        <color indexed="12"/>
        <rFont val="Times New Roman"/>
        <family val="1"/>
      </rPr>
      <t>Attachment 30 - “Affirmative Marketing Plan.”</t>
    </r>
  </si>
  <si>
    <t>SECTION XVII</t>
  </si>
  <si>
    <t>SECTION XVIII</t>
  </si>
  <si>
    <t>PROJECT EVALUATION</t>
  </si>
  <si>
    <t>Section 212 (f) of the Cranston-Gonzalez National Affordable Housing Act, as amended, and Section 92.250(b) of the Final Rule for the HOME Program requires a Participating Jurisdiction (PJ) to certify that prior to the commitment of funds to a project, the PJ will evaluate the project in accordance with the guidelines it adopts for this purpose and will not invest any more HOME funds in combination with other governmental assistance than is necessary to provide affordable housing.</t>
  </si>
  <si>
    <t>In order to assist with this evaluation, please indicate if other governmental assistance has been, or is expected to be, made available to this project, (e.g. Low-Income Housing Tax Credits (LIHTC), federal, state or local public funds, etc.):</t>
  </si>
  <si>
    <t xml:space="preserve"> (Provide copy of the completed TCAC application for 9% deals upon submittal to TCAC)</t>
  </si>
  <si>
    <t>MHP</t>
  </si>
  <si>
    <t>AHP</t>
  </si>
  <si>
    <r>
      <t xml:space="preserve">If answer is "yes" applicant must provide a formal certification concerning all government assistance to be provided for the project and that the HOME subsidy is not greater than necessary to provide affordable housing when combining HOME assistance with other funds.  And if no such other assistance (other than HOME funds) is to be provided, the application should clearly state that.  Applicant should also certify that if other government assistance is sought or obtained in the future, the County will be promptly notified.  For applicant seeking LIHTC, AHP or other funds, submit a copy of the grant/loan application and any amendment to the Agency. Attach and label as </t>
    </r>
    <r>
      <rPr>
        <b/>
        <sz val="11"/>
        <color indexed="12"/>
        <rFont val="Times New Roman"/>
        <family val="1"/>
      </rPr>
      <t>Attachment 32 - "Project Evaluation.”</t>
    </r>
  </si>
  <si>
    <t>San Bernardino County</t>
  </si>
  <si>
    <t xml:space="preserve">560 East Hospitality Lane, Suite 200 San Bernardino, CA 92415 </t>
  </si>
  <si>
    <t>San Bernardino County Profile</t>
  </si>
  <si>
    <t xml:space="preserve">(Source: https://data.census.gov/) </t>
  </si>
  <si>
    <r>
      <t>Local Housing Need.</t>
    </r>
    <r>
      <rPr>
        <sz val="11"/>
        <rFont val="Times New Roman"/>
        <family val="1"/>
      </rPr>
      <t xml:space="preserve"> (Please enter "X" where applicable). The Project will address priorities established under San Bernardino County’s most recent Consolidated Plan. </t>
    </r>
  </si>
  <si>
    <t>Site is within the Unincorporated Area of San Bernardino County.</t>
  </si>
  <si>
    <t>Application Checklist</t>
  </si>
  <si>
    <t>Please submit required information where applicable to the proposed Project.  Label and tab each attachment with the designated checklist number. Place all attachments in checklist order.</t>
  </si>
  <si>
    <t>Cover Letter</t>
  </si>
  <si>
    <t>Attachments</t>
  </si>
  <si>
    <t>Corporation/Partnership Documentation</t>
  </si>
  <si>
    <t xml:space="preserve">a. </t>
  </si>
  <si>
    <t>Secretary of State Certificate</t>
  </si>
  <si>
    <t>Articles of Corporation</t>
  </si>
  <si>
    <t>By-Laws</t>
  </si>
  <si>
    <t>List of Members of Directors</t>
  </si>
  <si>
    <t xml:space="preserve">b. </t>
  </si>
  <si>
    <t>Partnership</t>
  </si>
  <si>
    <t>Partnership Agreement</t>
  </si>
  <si>
    <t>List of Partners</t>
  </si>
  <si>
    <r>
      <t xml:space="preserve">Financial Statements for the past </t>
    </r>
    <r>
      <rPr>
        <u/>
        <sz val="11"/>
        <rFont val="Times New Roman"/>
        <family val="1"/>
      </rPr>
      <t>Two</t>
    </r>
    <r>
      <rPr>
        <sz val="11"/>
        <rFont val="Times New Roman"/>
        <family val="1"/>
      </rPr>
      <t xml:space="preserve"> years</t>
    </r>
  </si>
  <si>
    <t>Audited Financial</t>
  </si>
  <si>
    <t>Applicant References (Last Five years)</t>
  </si>
  <si>
    <t>List of References</t>
  </si>
  <si>
    <t>Audit Findings, Foreclosure or Default</t>
  </si>
  <si>
    <t>Staffing Descriptions</t>
  </si>
  <si>
    <t>Organizational Chart</t>
  </si>
  <si>
    <t>Developer</t>
  </si>
  <si>
    <t>Owner</t>
  </si>
  <si>
    <t xml:space="preserve">c. </t>
  </si>
  <si>
    <t>Architect</t>
  </si>
  <si>
    <t xml:space="preserve">d. </t>
  </si>
  <si>
    <t>General Contractor</t>
  </si>
  <si>
    <t xml:space="preserve">e. </t>
  </si>
  <si>
    <t>Neighborhood Amenities</t>
  </si>
  <si>
    <t>Neighborhood Map</t>
  </si>
  <si>
    <t xml:space="preserve">11) </t>
  </si>
  <si>
    <r>
      <t xml:space="preserve">Service Amenities </t>
    </r>
    <r>
      <rPr>
        <sz val="8"/>
        <rFont val="Times New Roman"/>
        <family val="1"/>
      </rPr>
      <t>(Include TCAC's Site and Amenities scoring worksheet with scoring completed)</t>
    </r>
  </si>
  <si>
    <t xml:space="preserve">12) </t>
  </si>
  <si>
    <r>
      <t xml:space="preserve">Site and Neighborhood Standard </t>
    </r>
    <r>
      <rPr>
        <sz val="8"/>
        <rFont val="Times New Roman"/>
        <family val="1"/>
      </rPr>
      <t>(Include TCAC's Site and Amenities scoring worksheet with scoring completed)</t>
    </r>
  </si>
  <si>
    <t xml:space="preserve">13) </t>
  </si>
  <si>
    <t>Relocation Plan</t>
  </si>
  <si>
    <t xml:space="preserve">14) </t>
  </si>
  <si>
    <t>Locational Map</t>
  </si>
  <si>
    <t>Plot Map</t>
  </si>
  <si>
    <t>Photographs</t>
  </si>
  <si>
    <t xml:space="preserve">15) </t>
  </si>
  <si>
    <t>Architectural Layout and Project Amenities (Site Plan and Elevations)</t>
  </si>
  <si>
    <t xml:space="preserve">16) </t>
  </si>
  <si>
    <t>Project and Budget</t>
  </si>
  <si>
    <t>Local Government Approvals</t>
  </si>
  <si>
    <t xml:space="preserve">19) </t>
  </si>
  <si>
    <t>Appraisal</t>
  </si>
  <si>
    <t xml:space="preserve">20) </t>
  </si>
  <si>
    <t xml:space="preserve">21) </t>
  </si>
  <si>
    <t>Environmental Status</t>
  </si>
  <si>
    <t xml:space="preserve">22) </t>
  </si>
  <si>
    <t>FEMA Flood Insurance Rate Map</t>
  </si>
  <si>
    <t xml:space="preserve">23) </t>
  </si>
  <si>
    <t>Evidence of Site Control</t>
  </si>
  <si>
    <t xml:space="preserve">24) </t>
  </si>
  <si>
    <t>Evidence of Community Support</t>
  </si>
  <si>
    <t xml:space="preserve">25) </t>
  </si>
  <si>
    <t>Letters of Support from Construction Funding Sources</t>
  </si>
  <si>
    <t xml:space="preserve">26) </t>
  </si>
  <si>
    <t>Letters of Support from Permanent Funding Sources</t>
  </si>
  <si>
    <t xml:space="preserve">27) </t>
  </si>
  <si>
    <t xml:space="preserve">28) </t>
  </si>
  <si>
    <t>Monthly Resident Utility Allowance</t>
  </si>
  <si>
    <t xml:space="preserve">29) </t>
  </si>
  <si>
    <t>Management Plan and Tenant Selection Policy</t>
  </si>
  <si>
    <t xml:space="preserve">30) </t>
  </si>
  <si>
    <t>Affirmative Marketing Plan</t>
  </si>
  <si>
    <t xml:space="preserve">31) </t>
  </si>
  <si>
    <t xml:space="preserve">32) </t>
  </si>
  <si>
    <t>Project Evaluation</t>
  </si>
  <si>
    <t>HOME Income</t>
  </si>
  <si>
    <t>1 Person</t>
  </si>
  <si>
    <t>2 Person</t>
  </si>
  <si>
    <t>3 Person</t>
  </si>
  <si>
    <t>4 Person</t>
  </si>
  <si>
    <t>5 Person</t>
  </si>
  <si>
    <t>6 Person</t>
  </si>
  <si>
    <t>7 Person</t>
  </si>
  <si>
    <t>8 Person</t>
  </si>
  <si>
    <t>30% Limits</t>
  </si>
  <si>
    <t>50% Limits Very Low-Inc</t>
  </si>
  <si>
    <t>60% Limits</t>
  </si>
  <si>
    <t>80% Limits Low-Inc</t>
  </si>
  <si>
    <t>HOME Rents</t>
  </si>
  <si>
    <t>EFF</t>
  </si>
  <si>
    <t>1BR</t>
  </si>
  <si>
    <t>2BR</t>
  </si>
  <si>
    <t>3BR</t>
  </si>
  <si>
    <t>4BR</t>
  </si>
  <si>
    <t>Low Home Rent Limit</t>
  </si>
  <si>
    <t>High Home Rent Limit</t>
  </si>
  <si>
    <t>For Information Only:</t>
  </si>
  <si>
    <t>50% Rent Limit</t>
  </si>
  <si>
    <t>65% Rent Limit</t>
  </si>
  <si>
    <t>1)</t>
  </si>
  <si>
    <t>2)</t>
  </si>
  <si>
    <t>3)</t>
  </si>
  <si>
    <t>Below is the complete list of my previous projects and my participation history as a principal in rental housing projects.</t>
  </si>
  <si>
    <t>NOTE: Make full disclosure.  Add extra sheets (signed) if needed.  If you have no previous projects write by your name - "No prior experience”.</t>
  </si>
  <si>
    <t xml:space="preserve">             If there have been no occurrences of sales, foreclosure, write "none" in column 4.</t>
  </si>
  <si>
    <r>
      <t>1)</t>
    </r>
    <r>
      <rPr>
        <sz val="10"/>
        <rFont val="Times New Roman"/>
        <family val="1"/>
      </rPr>
      <t xml:space="preserve"> List each Participant’s/Principal's alphabetical order, last name first.</t>
    </r>
  </si>
  <si>
    <t>List Previous Projects</t>
  </si>
  <si>
    <t xml:space="preserve">4)  </t>
  </si>
  <si>
    <t>(Name, Location, Number of units in the project,</t>
  </si>
  <si>
    <t xml:space="preserve">Role and Interest: </t>
  </si>
  <si>
    <t>Sales, Foreclosures, Defaults, and Noncompliance:</t>
  </si>
  <si>
    <r>
      <t>Signature(s):</t>
    </r>
    <r>
      <rPr>
        <u/>
        <sz val="10"/>
        <rFont val="Times New Roman"/>
        <family val="1"/>
      </rPr>
      <t xml:space="preserve"> </t>
    </r>
  </si>
  <si>
    <t>Year Participation</t>
  </si>
  <si>
    <t>-make additional copy of this form, if necessary</t>
  </si>
  <si>
    <t>Began:</t>
  </si>
  <si>
    <t>Ended:</t>
  </si>
  <si>
    <t xml:space="preserve">         Year Project:      </t>
  </si>
  <si>
    <t xml:space="preserve">     Placed-in-Service:</t>
  </si>
  <si>
    <t xml:space="preserve">          </t>
  </si>
  <si>
    <t>(A) RDA Projects</t>
  </si>
  <si>
    <t>(B) Other Government-Assisted</t>
  </si>
  <si>
    <t>(C) Nongovernment- Assisted Projects</t>
  </si>
  <si>
    <t>     </t>
  </si>
  <si>
    <t xml:space="preserve">        </t>
  </si>
  <si>
    <t>PROJECT:</t>
  </si>
  <si>
    <t>  </t>
  </si>
  <si>
    <t>LOCATION:</t>
  </si>
  <si>
    <t>Role and Interest:     </t>
  </si>
  <si>
    <t>RDA:</t>
  </si>
  <si>
    <t>Began:     </t>
  </si>
  <si>
    <t>HOME:</t>
  </si>
  <si>
    <t>Ended:     </t>
  </si>
  <si>
    <t>TDC:</t>
  </si>
  <si>
    <t>Placed-in-Service:</t>
  </si>
  <si>
    <t>#  RDA UNITS:</t>
  </si>
  <si>
    <t xml:space="preserve">Reference Name, address, </t>
  </si>
  <si>
    <t>TOTAL UNITS:</t>
  </si>
  <si>
    <t>phone, and e-mail:</t>
  </si>
  <si>
    <t>Self Help/Coop</t>
  </si>
  <si>
    <t>Special Needs</t>
  </si>
  <si>
    <t>Single Family</t>
  </si>
  <si>
    <t>Site &amp; Neighborhoods Standards Review</t>
  </si>
  <si>
    <t>EXHIBIT G</t>
  </si>
  <si>
    <t>Jurisdiction Minority %:</t>
  </si>
  <si>
    <t>White</t>
  </si>
  <si>
    <t>Black</t>
  </si>
  <si>
    <t>Asian</t>
  </si>
  <si>
    <t>American Indian/Alaskan Native</t>
  </si>
  <si>
    <t>Native Hawaiian/Pacific Islander</t>
  </si>
  <si>
    <t>Compliance</t>
  </si>
  <si>
    <t>Adequacy of Site:</t>
  </si>
  <si>
    <t>Size, exposure, contour accommodates units</t>
  </si>
  <si>
    <t>Utilities &amp; street access adequate</t>
  </si>
  <si>
    <t>Project &amp; location furthers compliance with fair housing laws</t>
  </si>
  <si>
    <t>Site is (must meet one of the following conditions):</t>
  </si>
  <si>
    <t>Not in an area of minority concentration or racially mixed area OR</t>
  </si>
  <si>
    <t>In area of minority concentration, but either:</t>
  </si>
  <si>
    <t>&lt;&gt;</t>
  </si>
  <si>
    <t>Sufficient comparable opportunities exist outside area for minorities based on analysis of HUD-assisted housing OR</t>
  </si>
  <si>
    <t>Necessary to meet overriding housing need that cannot otherwise be met:</t>
  </si>
  <si>
    <t>*</t>
  </si>
  <si>
    <t>Integral to preservation strategy OR</t>
  </si>
  <si>
    <t>Integral to revitalizing area strategy.</t>
  </si>
  <si>
    <t>Promotes greater choice of housing opportunities &amp; avoids undue concentration of assisted persons</t>
  </si>
  <si>
    <t>Neighborhood is not seriously detrimental to family life:</t>
  </si>
  <si>
    <t>Substandard/other undesirable conditions do not predominate  OR</t>
  </si>
  <si>
    <t>Comprehensive strategy in place to address undesirable conditions</t>
  </si>
  <si>
    <t>Neighborhood is comparably accessible to broad range of services &amp; facilities</t>
  </si>
  <si>
    <t>Travel/access to jobs is not excessive</t>
  </si>
  <si>
    <t>Exception: does not apply to elderly housing</t>
  </si>
  <si>
    <t>Signature (Applicant/Project Sponsor)</t>
  </si>
  <si>
    <t>Lesbian, Gay, Bisexual or Transgender (LGBT) Rule</t>
  </si>
  <si>
    <t>ACKNOWLEDGEMENT:</t>
  </si>
  <si>
    <t>https://www.hud.gov/program_offices/fair_housing_equal_opp/housing_discrimination_and_persons_identifying_lgbtq</t>
  </si>
  <si>
    <t>Contractor Debarment Certification Form</t>
  </si>
  <si>
    <t>Excluded Parties Lists System (EPLS)</t>
  </si>
  <si>
    <t xml:space="preserve">The purpose of EPLS is to provide a single comprehensive list of individuals and firms excluded by Federal government agencies from receiving federal contracts or federally approved subcontracts and from certain types of federal financial and nonfinancial assistance and benefits. </t>
  </si>
  <si>
    <t xml:space="preserve"> The EPLS was established to ensure that agencies solicit offers from, award contracts, grants, or financial or non-financial assistance and benefits to, and consent to subcontracts with responsible contractors only and not allow a party to participate in any affected program if any Executive department or agency has debarred, suspended, or otherwise excluded (to the extent specified in the exclusion action) that party from participation in an affected program.</t>
  </si>
  <si>
    <t xml:space="preserve">In July 2012, all records from CCR/FedReg, ORCA, and EPLS, active or expired, were moved to the System for Award Management (SAM).  SAM is a Federal Government owned and operated free web site that consolidates the capabilities in CCR/FedReg, ORCA, and EPLS. </t>
  </si>
  <si>
    <t>Please complete the following verification process for each contractor:</t>
  </si>
  <si>
    <t>STEP 1:</t>
  </si>
  <si>
    <t>Visit https://sam.gov/search/</t>
  </si>
  <si>
    <t>STEP 2:</t>
  </si>
  <si>
    <t>Under “Search”, enter the company name and press enter.</t>
  </si>
  <si>
    <t>STEP 3:</t>
  </si>
  <si>
    <t>Click “Print” on the Search Results page.</t>
  </si>
  <si>
    <t>STEP 4:</t>
  </si>
  <si>
    <t>Repeat steps 2 &amp; 3 for variations of the name of contractor/vendor (individual last name or firm).</t>
  </si>
  <si>
    <t>STEP 5:</t>
  </si>
  <si>
    <t>Attach print out of search results to this certification as supporting documentation.</t>
  </si>
  <si>
    <t>STEP 6:</t>
  </si>
  <si>
    <t>Attach to this certification as supporting documentation a copy of contractor/vendor license for the service provided.</t>
  </si>
  <si>
    <t>By signing below Developer, ______________________, has verified the contractor/vendor known as, ____________________________, was not listed in the Excluded Parties Lists System as of ____________ and has the required contractor/vendor license as of date of verification.</t>
  </si>
  <si>
    <t>Signature (Developer)</t>
  </si>
  <si>
    <t>Section 3</t>
  </si>
  <si>
    <t>24 CFR PART 75</t>
  </si>
  <si>
    <t>ECONOMIC OPPORTUNITIES FOR LOW-AND VERY LOW-INCOME PERSONS</t>
  </si>
  <si>
    <t>This part establishes the requirements to be followed to ensure the objectives of Section 3 of the Housing and Urban Development Act of 1968 (12 U.S.C. 1701u) (Section 3) are met. The purpose of Section 3 is to ensure that economic opportunities, most importantly employment, generated by certain HUD financial assistance shall be directed to low- and very low-income persons, particularly those who are recipients of government assistance for housing or residents of the community in which the Federal assistance is spent.</t>
  </si>
  <si>
    <t>https://www.ecfr.gov/current/title-24/subtitle-A/part-75</t>
  </si>
  <si>
    <t>SECTION XIII.     USES OF FUNDS</t>
  </si>
  <si>
    <t>Project Name &amp; City</t>
  </si>
  <si>
    <t>expires 12/31/2024</t>
  </si>
  <si>
    <t>Land:</t>
  </si>
  <si>
    <t xml:space="preserve">Acres  </t>
  </si>
  <si>
    <t>No.of Bldgs:</t>
  </si>
  <si>
    <t># HOME units</t>
  </si>
  <si>
    <t>Rev. 11/6/2023</t>
  </si>
  <si>
    <t>A.  Development Budget</t>
  </si>
  <si>
    <t>Total # units:</t>
  </si>
  <si>
    <t>Total Sq.Ft:</t>
  </si>
  <si>
    <t>Previous editions are obsolete</t>
  </si>
  <si>
    <t xml:space="preserve">                                              PERMANENT SOURCES</t>
  </si>
  <si>
    <t>TOTAL PROJECT COST</t>
  </si>
  <si>
    <t>Tax Credit Equity</t>
  </si>
  <si>
    <t>Conv. Loan</t>
  </si>
  <si>
    <t>&lt;source&gt;</t>
  </si>
  <si>
    <t>Cost/Unit</t>
  </si>
  <si>
    <t>Cost/SF</t>
  </si>
  <si>
    <t>%Total Budget</t>
  </si>
  <si>
    <t>A. Land Cost/Acquisition</t>
  </si>
  <si>
    <t xml:space="preserve">Land Cost or Value </t>
  </si>
  <si>
    <t xml:space="preserve">Legal/Broker Fees </t>
  </si>
  <si>
    <t xml:space="preserve">Subtotal Land Cost or Value </t>
  </si>
  <si>
    <t xml:space="preserve">Demolition </t>
  </si>
  <si>
    <t xml:space="preserve">Off-Site Improvements </t>
  </si>
  <si>
    <t xml:space="preserve">Total Acquisition Cost </t>
  </si>
  <si>
    <t>B. Rehabilitation</t>
  </si>
  <si>
    <t xml:space="preserve">Off-Site Work </t>
  </si>
  <si>
    <t xml:space="preserve">Structures </t>
  </si>
  <si>
    <t xml:space="preserve">General Requirements </t>
  </si>
  <si>
    <t xml:space="preserve">Contractor Overhead </t>
  </si>
  <si>
    <t xml:space="preserve">Contractor Profit </t>
  </si>
  <si>
    <t xml:space="preserve">General Liability Insurance </t>
  </si>
  <si>
    <t xml:space="preserve">Total Rehabilitation Costs </t>
  </si>
  <si>
    <t>C. New Construction *</t>
  </si>
  <si>
    <t xml:space="preserve">Total New Construction Costs </t>
  </si>
  <si>
    <t>D. Architectural Fees &amp; Eng.</t>
  </si>
  <si>
    <t xml:space="preserve">Design </t>
  </si>
  <si>
    <t xml:space="preserve">Supervision </t>
  </si>
  <si>
    <t xml:space="preserve">Subtotal Architectural Costs </t>
  </si>
  <si>
    <t xml:space="preserve">Survey &amp; engineering </t>
  </si>
  <si>
    <t xml:space="preserve">Total Architectural &amp; Engineering </t>
  </si>
  <si>
    <t xml:space="preserve">E. Const. Int.&amp; Fees </t>
  </si>
  <si>
    <t xml:space="preserve">Const. Loan Interest (    %,  ___mos) </t>
  </si>
  <si>
    <t xml:space="preserve">Origination Fee </t>
  </si>
  <si>
    <t xml:space="preserve">Credit Enhance. &amp; Application Fee </t>
  </si>
  <si>
    <t xml:space="preserve">Other______________________ </t>
  </si>
  <si>
    <t xml:space="preserve">Taxes </t>
  </si>
  <si>
    <t xml:space="preserve">Insurance </t>
  </si>
  <si>
    <t xml:space="preserve">Title and Recording </t>
  </si>
  <si>
    <t xml:space="preserve">Total Const. Interest &amp; Fees </t>
  </si>
  <si>
    <t>F. Construction Contingency</t>
  </si>
  <si>
    <t xml:space="preserve">Total Constr. Contingency </t>
  </si>
  <si>
    <t>G. Permanent Financing</t>
  </si>
  <si>
    <t xml:space="preserve">Loan Origination Fee </t>
  </si>
  <si>
    <t xml:space="preserve">Credit Enhance. &amp; App. Fee </t>
  </si>
  <si>
    <t xml:space="preserve">Total Permanent Financing Costs </t>
  </si>
  <si>
    <t>H. Legal Fees</t>
  </si>
  <si>
    <t xml:space="preserve">Lender Legal Pd. by Applicant </t>
  </si>
  <si>
    <t>Accounting &amp; Other Legal Fees</t>
  </si>
  <si>
    <t xml:space="preserve">Total Legal Fees </t>
  </si>
  <si>
    <t>I. Reserves</t>
  </si>
  <si>
    <t xml:space="preserve">Rent Reserves </t>
  </si>
  <si>
    <t xml:space="preserve">Other (Specify)_______________ </t>
  </si>
  <si>
    <t xml:space="preserve">Total Reserves </t>
  </si>
  <si>
    <t>J. Other**</t>
  </si>
  <si>
    <t xml:space="preserve">Appraisal costs </t>
  </si>
  <si>
    <t xml:space="preserve">TCAC App/Alloc/Monitor Fees </t>
  </si>
  <si>
    <t xml:space="preserve">Environmental Audit </t>
  </si>
  <si>
    <t xml:space="preserve">Local Development Impact Fees*** </t>
  </si>
  <si>
    <t>Transp. Uniform Mitigation Fees</t>
  </si>
  <si>
    <t xml:space="preserve">Permit Processing Fees </t>
  </si>
  <si>
    <t xml:space="preserve">Marketing </t>
  </si>
  <si>
    <t xml:space="preserve">Relocation Expenses </t>
  </si>
  <si>
    <t xml:space="preserve">Furnishings </t>
  </si>
  <si>
    <t xml:space="preserve">Market Study </t>
  </si>
  <si>
    <t>Bridge Loan Interest &amp; Fees</t>
  </si>
  <si>
    <t>Due Diligence Fees-lender/investor</t>
  </si>
  <si>
    <t>Organizational Costs (legal fees)</t>
  </si>
  <si>
    <t>Accounting/Reimbursables</t>
  </si>
  <si>
    <t>Soft Cost Contingency</t>
  </si>
  <si>
    <t>Soil Tests</t>
  </si>
  <si>
    <t>Professional Fees</t>
  </si>
  <si>
    <t>County Counsel Fees</t>
  </si>
  <si>
    <t>Construction Management</t>
  </si>
  <si>
    <t xml:space="preserve">Total Other Costs </t>
  </si>
  <si>
    <t xml:space="preserve">Subtotal Project Cost </t>
  </si>
  <si>
    <t>K. Developer Costs</t>
  </si>
  <si>
    <t xml:space="preserve">Developer Fee </t>
  </si>
  <si>
    <t xml:space="preserve">Total Developer Costs </t>
  </si>
  <si>
    <t xml:space="preserve">TOTAL PROJECT COST </t>
  </si>
  <si>
    <t>Total Other Sources of Permanent Financing</t>
  </si>
  <si>
    <t>*  Submit a detailed construction cost breakdown and include under Attachment 27. Construction Cost Breakdown.</t>
  </si>
  <si>
    <r>
      <t xml:space="preserve">** Be sure to consider the following fees/expenses in the </t>
    </r>
    <r>
      <rPr>
        <b/>
        <u/>
        <sz val="10"/>
        <rFont val="Arial"/>
        <family val="2"/>
      </rPr>
      <t>operational budget</t>
    </r>
    <r>
      <rPr>
        <b/>
        <sz val="10"/>
        <rFont val="Arial"/>
        <family val="2"/>
      </rPr>
      <t xml:space="preserve"> (do not include in the Development Budget above) :</t>
    </r>
  </si>
  <si>
    <t xml:space="preserve">    Auditing and accounting fees; property management fee not to exceed $50 per unit per month; operating expenses; reserves; general partner fee (if applicable) of $20,000; 
    Limited partnership fee (if applicable) of $2,500 per year; and an annual Agency monitoring fee of $100.00 per unit.</t>
  </si>
  <si>
    <t>*** Submit and itemize Land Development Impact Fees and include in Attachment 27.</t>
  </si>
  <si>
    <t>Key Assumption</t>
  </si>
  <si>
    <t>Acceptable Range</t>
  </si>
  <si>
    <t xml:space="preserve">Rental Income Trend </t>
  </si>
  <si>
    <t>Other Income Trend</t>
  </si>
  <si>
    <t>Vacancy Trend</t>
  </si>
  <si>
    <t>Typically 4% to 7% (10% for SRO) Based on market</t>
  </si>
  <si>
    <t>Administrative Expenses Trend</t>
  </si>
  <si>
    <t>2.5% to 3.5%</t>
  </si>
  <si>
    <t>Management Fee Expenses Trend</t>
  </si>
  <si>
    <t>Utilities Expenses Trend</t>
  </si>
  <si>
    <t>Payroll Expenses Trend</t>
  </si>
  <si>
    <t>Maintenance Expenses Trend</t>
  </si>
  <si>
    <t>Insurance Expenses Trend</t>
  </si>
  <si>
    <t>Real Estate Taxes Trend</t>
  </si>
  <si>
    <t>Total Service Amenities Budget Trend</t>
  </si>
  <si>
    <t>Replacement Reserve Trend</t>
  </si>
  <si>
    <t>Operating Reserve Trend</t>
  </si>
  <si>
    <t>Monthly</t>
  </si>
  <si>
    <t>% Area</t>
  </si>
  <si>
    <t>Rental Income</t>
  </si>
  <si>
    <t xml:space="preserve">Monthly </t>
  </si>
  <si>
    <t>Utility</t>
  </si>
  <si>
    <t>Median</t>
  </si>
  <si>
    <t>Type of Unit</t>
  </si>
  <si>
    <t>Number of Units</t>
  </si>
  <si>
    <t>Net Rent</t>
  </si>
  <si>
    <t xml:space="preserve"> Allowance</t>
  </si>
  <si>
    <t>Income</t>
  </si>
  <si>
    <t>Manager</t>
  </si>
  <si>
    <t>Other Income - Laundry Facilities/Yr</t>
  </si>
  <si>
    <t>/unit/mo</t>
  </si>
  <si>
    <t>Other Income - Vending Machines/Yr</t>
  </si>
  <si>
    <t>Other Income - Specify______________</t>
  </si>
  <si>
    <t>Expenses</t>
  </si>
  <si>
    <t>Annual</t>
  </si>
  <si>
    <t xml:space="preserve">   General Administrative</t>
  </si>
  <si>
    <t xml:space="preserve">       Advertising</t>
  </si>
  <si>
    <t xml:space="preserve">       Legal</t>
  </si>
  <si>
    <t xml:space="preserve">       Accounting/audit</t>
  </si>
  <si>
    <t xml:space="preserve">      Security</t>
  </si>
  <si>
    <t xml:space="preserve">      County - Monitoring Fee</t>
  </si>
  <si>
    <t xml:space="preserve">      Other</t>
  </si>
  <si>
    <t xml:space="preserve">      Management Fee</t>
  </si>
  <si>
    <t>Utilities</t>
  </si>
  <si>
    <t xml:space="preserve">      Fuel</t>
  </si>
  <si>
    <t xml:space="preserve">      Gas</t>
  </si>
  <si>
    <t xml:space="preserve">      Electricity</t>
  </si>
  <si>
    <t xml:space="preserve">      Water/Sewer</t>
  </si>
  <si>
    <t xml:space="preserve">Payroll/Payroll Taxes </t>
  </si>
  <si>
    <t xml:space="preserve">      On-Site Manager</t>
  </si>
  <si>
    <t xml:space="preserve">      Maintenance Person</t>
  </si>
  <si>
    <t xml:space="preserve">      Payroll Taxes</t>
  </si>
  <si>
    <t>Maintenance</t>
  </si>
  <si>
    <t xml:space="preserve">      Painting</t>
  </si>
  <si>
    <t xml:space="preserve">      Repair</t>
  </si>
  <si>
    <t xml:space="preserve">      Trash Removal</t>
  </si>
  <si>
    <t xml:space="preserve">      Exterminating</t>
  </si>
  <si>
    <t xml:space="preserve">      Grounds</t>
  </si>
  <si>
    <t xml:space="preserve">      Elevator</t>
  </si>
  <si>
    <t xml:space="preserve">      Supplies</t>
  </si>
  <si>
    <t xml:space="preserve">      Insurance</t>
  </si>
  <si>
    <t xml:space="preserve">      Real Estate Taxes</t>
  </si>
  <si>
    <t xml:space="preserve">      Total Service Amenities Budget</t>
  </si>
  <si>
    <t>Total Expenses</t>
  </si>
  <si>
    <t>Replacement Reserve</t>
  </si>
  <si>
    <t xml:space="preserve">Operating Reserve </t>
  </si>
  <si>
    <t>Total Operating Expenses</t>
  </si>
  <si>
    <t>Construction Loan:</t>
  </si>
  <si>
    <t xml:space="preserve">   Amount</t>
  </si>
  <si>
    <t xml:space="preserve">   Term in months</t>
  </si>
  <si>
    <t>months</t>
  </si>
  <si>
    <t xml:space="preserve">   Interest Rate:</t>
  </si>
  <si>
    <t>Permanent Loan:</t>
  </si>
  <si>
    <t xml:space="preserve">  Loan #1: Amount</t>
  </si>
  <si>
    <t xml:space="preserve">   Annual Debt Service </t>
  </si>
  <si>
    <t xml:space="preserve">  Loan #2: Amount</t>
  </si>
  <si>
    <t>Underwriting Summary:</t>
  </si>
  <si>
    <t>Total Operating Cost Per Unit Per Month</t>
  </si>
  <si>
    <t xml:space="preserve">   Total O.Cost/U/M excl. Tx,Reserve, Service Am.</t>
  </si>
  <si>
    <t>$166 - 266</t>
  </si>
  <si>
    <t xml:space="preserve">   Management Fee Per Unit Per Month</t>
  </si>
  <si>
    <t>$40, or 5 -7% of gross rental income</t>
  </si>
  <si>
    <t xml:space="preserve">   Replacement Reserve/unit/yr</t>
  </si>
  <si>
    <t>0.6% of hard cost or $200/u/yr</t>
  </si>
  <si>
    <t xml:space="preserve">   Property Tax</t>
  </si>
  <si>
    <t>Min. 1% of Replacement Cost</t>
  </si>
  <si>
    <t>Total Operating Expense as % of EGI</t>
  </si>
  <si>
    <t>30% to 40% of EGI</t>
  </si>
  <si>
    <t xml:space="preserve">   Management as % of EGI</t>
  </si>
  <si>
    <t xml:space="preserve">   Utilities as % of EGI</t>
  </si>
  <si>
    <t xml:space="preserve">   Maintenance as % of EGI</t>
  </si>
  <si>
    <t xml:space="preserve">   R.E &amp; Insurance as % EGI</t>
  </si>
  <si>
    <t xml:space="preserve">   Administrative as % EGI</t>
  </si>
  <si>
    <t xml:space="preserve">   Payroll as % EGI</t>
  </si>
  <si>
    <t xml:space="preserve">   Service Amenities as % EGI</t>
  </si>
  <si>
    <t>Debt Service Coverage Ratio</t>
  </si>
  <si>
    <t>Minimum 1.1</t>
  </si>
  <si>
    <t>General Contractor O/P</t>
  </si>
  <si>
    <t>of Hard Cost</t>
  </si>
  <si>
    <t>10% of construction costs (site+struct)</t>
  </si>
  <si>
    <t>General Requirements</t>
  </si>
  <si>
    <t>4% of construction costs (site+struct)</t>
  </si>
  <si>
    <t>Architect &amp; Engineering</t>
  </si>
  <si>
    <t>3-7% of construction costs incl O/H/P</t>
  </si>
  <si>
    <t>Contingency</t>
  </si>
  <si>
    <t>5-10% construction costs incl O/H/P</t>
  </si>
  <si>
    <t>Developer's Fee</t>
  </si>
  <si>
    <t xml:space="preserve"> </t>
  </si>
  <si>
    <t>Deferred Developer's Fee</t>
  </si>
  <si>
    <t>&lt;7.5% project cost before developer's fee</t>
  </si>
  <si>
    <t>Land Cost /unit</t>
  </si>
  <si>
    <t>Land Cost/acre</t>
  </si>
  <si>
    <t>/SF</t>
  </si>
  <si>
    <t>Total Cost /Unit (exclude Land)</t>
  </si>
  <si>
    <t>Total Cost /Unit (include Land)</t>
  </si>
  <si>
    <t>Total Hard Cost/ SF (exclude site)</t>
  </si>
  <si>
    <t>Total Hard Cost/ SF (include site)</t>
  </si>
  <si>
    <t>Local Impact Fees &amp; Permit/ Unit</t>
  </si>
  <si>
    <t>Total Cost / SF</t>
  </si>
  <si>
    <t>Developer's Deferred Equity</t>
  </si>
  <si>
    <t xml:space="preserve">   Subtotal Equity</t>
  </si>
  <si>
    <t>Local City Funds</t>
  </si>
  <si>
    <t>Other Conventional Financing</t>
  </si>
  <si>
    <t>Total Development Cost</t>
  </si>
  <si>
    <t>(0Bd-$108,557,1Bd-$124,438,2Bd-$151,318,3Bd-$195,751,4Bd-$214,874)</t>
  </si>
  <si>
    <t>Cash on Cash Return (15 Yr Avg. Cash Flow)</t>
  </si>
  <si>
    <t>Cash on Cash Return (1st Yr Cash Flow)</t>
  </si>
  <si>
    <t>Annual Profit (15 Yr Avg.)</t>
  </si>
  <si>
    <t>Number of Buildings</t>
  </si>
  <si>
    <t>Gross Land Area</t>
  </si>
  <si>
    <t>Acres</t>
  </si>
  <si>
    <t>Gross S.F Building</t>
  </si>
  <si>
    <t>S.F.</t>
  </si>
  <si>
    <t>Division</t>
  </si>
  <si>
    <t>Trade Item</t>
  </si>
  <si>
    <t>Estimated Cost</t>
  </si>
  <si>
    <t>Gross S.F Cost</t>
  </si>
  <si>
    <t>Per Unit Cost</t>
  </si>
  <si>
    <t>% of Total</t>
  </si>
  <si>
    <t>Earthwork</t>
  </si>
  <si>
    <t>Site Utilities</t>
  </si>
  <si>
    <t>Roads &amp; Walks</t>
  </si>
  <si>
    <t>Lawns &amp; Planting</t>
  </si>
  <si>
    <t>Unusual Site Condition</t>
  </si>
  <si>
    <t xml:space="preserve">  Total Land Improvements</t>
  </si>
  <si>
    <t>Concrete</t>
  </si>
  <si>
    <t>Masonry</t>
  </si>
  <si>
    <t>Metals</t>
  </si>
  <si>
    <t>R. Carpentry</t>
  </si>
  <si>
    <t>F. Carpentry</t>
  </si>
  <si>
    <t>Insulation</t>
  </si>
  <si>
    <t xml:space="preserve">Roofing </t>
  </si>
  <si>
    <t>Sheet Metal</t>
  </si>
  <si>
    <t>Doors</t>
  </si>
  <si>
    <t>Windows</t>
  </si>
  <si>
    <t>Glass</t>
  </si>
  <si>
    <t>Lath &amp; Plaster</t>
  </si>
  <si>
    <t>Drywall</t>
  </si>
  <si>
    <t>Tile Work</t>
  </si>
  <si>
    <t>Acoustical</t>
  </si>
  <si>
    <t>Resilient Flooring</t>
  </si>
  <si>
    <t>Painting</t>
  </si>
  <si>
    <t>Specialties</t>
  </si>
  <si>
    <t>Special Eqpt.</t>
  </si>
  <si>
    <t>Cabinets</t>
  </si>
  <si>
    <t>Appliances</t>
  </si>
  <si>
    <t>Blinds &amp; Shades</t>
  </si>
  <si>
    <t>Carpets</t>
  </si>
  <si>
    <t>Special Construc.</t>
  </si>
  <si>
    <t>Elevators</t>
  </si>
  <si>
    <t>Plumbing &amp; Hot water</t>
  </si>
  <si>
    <t>HVAC</t>
  </si>
  <si>
    <t>Electricals</t>
  </si>
  <si>
    <t xml:space="preserve">  Total Structures</t>
  </si>
  <si>
    <t>General Requirement</t>
  </si>
  <si>
    <t>Contractor's Overhead</t>
  </si>
  <si>
    <t>Other Fees</t>
  </si>
  <si>
    <t>Insurance</t>
  </si>
  <si>
    <t>Bond Premium</t>
  </si>
  <si>
    <t>Total New Construction Cost</t>
  </si>
  <si>
    <t>Total Number of Units</t>
  </si>
  <si>
    <t>Year 1</t>
  </si>
  <si>
    <t>Increase</t>
  </si>
  <si>
    <t>Total Rental Income</t>
  </si>
  <si>
    <t>Other Income</t>
  </si>
  <si>
    <t>/un/mo</t>
  </si>
  <si>
    <t>Units</t>
  </si>
  <si>
    <t xml:space="preserve">   Laundry Facilities</t>
  </si>
  <si>
    <t xml:space="preserve">   Vending Machines</t>
  </si>
  <si>
    <t xml:space="preserve">  Other - Specify</t>
  </si>
  <si>
    <t>Total Other Income</t>
  </si>
  <si>
    <t>Total Potential Gross Income</t>
  </si>
  <si>
    <t>% EGI</t>
  </si>
  <si>
    <t>Less Vacancy Allowance</t>
  </si>
  <si>
    <t>Effective Gross Income (EGI)</t>
  </si>
  <si>
    <t xml:space="preserve">      Total Administrative</t>
  </si>
  <si>
    <t xml:space="preserve">      Total Utilities</t>
  </si>
  <si>
    <t xml:space="preserve">      Total Payroll</t>
  </si>
  <si>
    <t xml:space="preserve">      Total Maintenance</t>
  </si>
  <si>
    <t>Net Operating Income (NOI)</t>
  </si>
  <si>
    <t>Debt Service - Permanent</t>
  </si>
  <si>
    <t>1. First Loan Term:</t>
  </si>
  <si>
    <t>@</t>
  </si>
  <si>
    <t xml:space="preserve">    Debt Service Per Year for 1st Loan:</t>
  </si>
  <si>
    <t xml:space="preserve">    Debt Coverage Ratio for 1st Loan</t>
  </si>
  <si>
    <t>2. Second Loan Term:</t>
  </si>
  <si>
    <t xml:space="preserve">    Debt Service Per Year 2nd Loan:</t>
  </si>
  <si>
    <t xml:space="preserve">    Debt Coverage Ratio for 2nd Loan</t>
  </si>
  <si>
    <t>Available Cash Flow</t>
  </si>
  <si>
    <t>Year 2</t>
  </si>
  <si>
    <t>Year 3</t>
  </si>
  <si>
    <t>Year 4</t>
  </si>
  <si>
    <t>Year 5</t>
  </si>
  <si>
    <t>Year 6</t>
  </si>
  <si>
    <t>Year 7</t>
  </si>
  <si>
    <t xml:space="preserve">     County - Monitoring Fee</t>
  </si>
  <si>
    <t>Total Debt Service</t>
  </si>
  <si>
    <t>Year 8</t>
  </si>
  <si>
    <t>Year 9</t>
  </si>
  <si>
    <t>Year 10</t>
  </si>
  <si>
    <t>Year 11</t>
  </si>
  <si>
    <t>Year 12</t>
  </si>
  <si>
    <t>Year 13</t>
  </si>
  <si>
    <t>Year 14</t>
  </si>
  <si>
    <t>Year 15</t>
  </si>
  <si>
    <t>TAX CREDITS</t>
  </si>
  <si>
    <t>REHAB. TAX CREDIT</t>
  </si>
  <si>
    <t>LOW INCOME HOUSING TAX CREDIT (LIHTC)</t>
  </si>
  <si>
    <t>PROJECT CATEGORIES</t>
  </si>
  <si>
    <t>PROJECT COSTS</t>
  </si>
  <si>
    <t>ACQUISITION CREDIT (4%)</t>
  </si>
  <si>
    <t>CONSTRUCTION CREDIT                         (4% or 9%)</t>
  </si>
  <si>
    <t>DEPRECIATION</t>
  </si>
  <si>
    <t>AMORTIZED COST</t>
  </si>
  <si>
    <t>PURCHASE LAND AND BUILDINGS</t>
  </si>
  <si>
    <t>Acquisition - Land Portion</t>
  </si>
  <si>
    <t>Acquisition - Building Portion</t>
  </si>
  <si>
    <t>SITE WORK</t>
  </si>
  <si>
    <t>On-Site Work</t>
  </si>
  <si>
    <t>REHABILITATION / CONSTRUCTION</t>
  </si>
  <si>
    <t>New Construction Costs</t>
  </si>
  <si>
    <t>Rehabilitation Costs</t>
  </si>
  <si>
    <t>Construction Contingency (      %)</t>
  </si>
  <si>
    <t>Fees and Permits</t>
  </si>
  <si>
    <t>OTHER DEPRECIABLE</t>
  </si>
  <si>
    <t>Furniture, Fixtures and Equipment</t>
  </si>
  <si>
    <t>PROFESSIONAL FEES</t>
  </si>
  <si>
    <t>Architect Fee - Design / Supervision</t>
  </si>
  <si>
    <t>Impact Fees</t>
  </si>
  <si>
    <t>Engineering</t>
  </si>
  <si>
    <t>Accounting / Real Estate Attorney</t>
  </si>
  <si>
    <t>Appraisal, Market Study, Env. Report</t>
  </si>
  <si>
    <t>Consulting, Cost Certification, etc.</t>
  </si>
  <si>
    <t>Other Contingency (     %)</t>
  </si>
  <si>
    <t>DEVELOPER'S FEES</t>
  </si>
  <si>
    <t>Developer's Fees</t>
  </si>
  <si>
    <t>General Partner Fees</t>
  </si>
  <si>
    <t>INTERIM COSTS</t>
  </si>
  <si>
    <t>Construction Interest</t>
  </si>
  <si>
    <t>Construction Loan Fee</t>
  </si>
  <si>
    <t>Insurance, Title, etc.</t>
  </si>
  <si>
    <t>Taxes, Performance, Premium, etc.</t>
  </si>
  <si>
    <t>PERM. FINANCING FEES AND EXPENSES</t>
  </si>
  <si>
    <t>Permanent Loan Fees</t>
  </si>
  <si>
    <t>Tax Credit Fees</t>
  </si>
  <si>
    <t>START-UP EXPENSES</t>
  </si>
  <si>
    <t>Organizational Expense</t>
  </si>
  <si>
    <t>Marketing</t>
  </si>
  <si>
    <t>SYNDICATION COSTS</t>
  </si>
  <si>
    <t>Syndication Legal Fee</t>
  </si>
  <si>
    <t>Tax Opinions, other fees</t>
  </si>
  <si>
    <t>PROJECT RESERVES</t>
  </si>
  <si>
    <t>Operating / Vacancy / Lease Up Reserves / Maintenance / Replacement Reserves</t>
  </si>
  <si>
    <t>Tax Credit, Depreciation &amp; Amortized Costs Totals</t>
  </si>
  <si>
    <t>GRAND TOTAL</t>
  </si>
  <si>
    <t xml:space="preserve">APPLICATION FOR HOME-ARP FUNDS </t>
  </si>
  <si>
    <r>
      <t xml:space="preserve">Provide evidence of paid employee staff under </t>
    </r>
    <r>
      <rPr>
        <b/>
        <sz val="11"/>
        <color indexed="12"/>
        <rFont val="Times New Roman"/>
        <family val="1"/>
      </rPr>
      <t>Attachment 6 - “Staffing Descriptions.”</t>
    </r>
  </si>
  <si>
    <r>
      <rPr>
        <b/>
        <sz val="11"/>
        <rFont val="Times New Roman"/>
        <family val="1"/>
      </rPr>
      <t xml:space="preserve">Goal #1:  New Construction/Acquisition/Rehabilitation of Housing for Persons who are Elderly, Disabled, or Homeless:  </t>
    </r>
    <r>
      <rPr>
        <i/>
        <sz val="11"/>
        <rFont val="Times New Roman"/>
        <family val="1"/>
      </rPr>
      <t>Expand the supply of rental housing (including permanent supportive housing) that is accessible to persons with disabilities, including housing located near services, job centers, and other community amenities..</t>
    </r>
  </si>
  <si>
    <t xml:space="preserve">It is important to note that CDH must conduct its own environmental assessment (NEPA) on the proposed project.  A Finding of No Significant Impact (FONSI) must be obtained and taken to the Board of Supervisors for approval and is sent to HUD.  Subsequently and if funds are to be allocated to the proposed project, the One Year Action Plan (OYAP) may need to be amended to include the project and its funding allocation; this is also taken to the Board of Supervisors and sent to HUD.  Once the FONSI and OYAP, if required, are approved, it will take up to an additional 6-week timeframe for CDH staff to process a staff report and obtain Board of Supervisor's approval for a formal funding commitment of HOME funds.  The entire process may take up to 6-months to complete and therefore should be incorporated in the Applicant's schedule.   </t>
  </si>
  <si>
    <t>2024 HOME INCOME LIMITS AND HOME PROGRAM RENTS</t>
  </si>
  <si>
    <r>
      <t xml:space="preserve">This Application is designed to fund affordable multifamily rental projects or acquisition/development of non-congregate shelters.  Both type of projects need to be ready for construction and/or acquisition activities. The application should not represent a project that is conceptual in nature. Further, this application is intended to clearly state the entire scope and anticipated accomplishments of the housing activity proposed. If funded, </t>
    </r>
    <r>
      <rPr>
        <u/>
        <sz val="11"/>
        <rFont val="Times New Roman"/>
        <family val="1"/>
      </rPr>
      <t>under no circumstances</t>
    </r>
    <r>
      <rPr>
        <sz val="11"/>
        <rFont val="Times New Roman"/>
        <family val="1"/>
      </rPr>
      <t>, shall the applicant re-define, re-negotiate or otherwise change the scope or the original intent of the proposal. If for any purpose, the project is thus redefined with a change in the scope of purpose, or any deviation from the original intent of the application, this application shall be deemed null and void.  For all that applies, please mark all appropriate boxes with an "X".
The County reserves the right to close this application for HOME-ARP funds at any time.</t>
    </r>
  </si>
  <si>
    <t>SECTION IV</t>
  </si>
  <si>
    <t>Not Used</t>
  </si>
  <si>
    <r>
      <t>Indicate and list which Development Team Members(staff/consultants) have been selected and attach resumes of key staff member/consultant(s) relevant experience in housing activities and qualifications for providing services for which you will contract. Furthermore, demonstrate the capacity of staff that will be working on this project.  If the development team members have not been listed, indicate the reason why and when it will be done.  Label as</t>
    </r>
    <r>
      <rPr>
        <sz val="11"/>
        <color rgb="FF3366FF"/>
        <rFont val="Times New Roman"/>
        <family val="1"/>
      </rPr>
      <t xml:space="preserve"> </t>
    </r>
    <r>
      <rPr>
        <b/>
        <sz val="11"/>
        <color rgb="FF0033CC"/>
        <rFont val="Times New Roman"/>
        <family val="1"/>
      </rPr>
      <t xml:space="preserve">Attachment 8 - “Development Team Qualifications.”  </t>
    </r>
    <r>
      <rPr>
        <sz val="11"/>
        <rFont val="Times New Roman"/>
        <family val="1"/>
      </rPr>
      <t>If the members of the development team are related, please disclose and include relationship.</t>
    </r>
  </si>
  <si>
    <t>Energy Star Cool Roofs</t>
  </si>
  <si>
    <t>Asset Management Fee and/or Partnership Management Fee Annual Monitoring Fee</t>
  </si>
  <si>
    <t>If funded by HOME-ARP, any asset management fee and/or partnership management fee shall not exceed $20,000 per year as approved by the County as part of the Annual Operating Budget, with an annual escalation not to exceed up to three and a half percent (3.5%).</t>
  </si>
  <si>
    <t>LETTER OF SUPPORT FROM BOARD</t>
  </si>
  <si>
    <t>San Bernardino County requires that each contractor/vendor hold the required federal/state/local license for the service provided.</t>
  </si>
  <si>
    <t>2024 HOME - Effective June 1, 2024 HUD RIVERSIDE-SAN BERNARDINO CA MSA</t>
  </si>
  <si>
    <t>Fair Market Rent</t>
  </si>
  <si>
    <t xml:space="preserve">HOME Investment Partnerships - American Rescue Plan (HOME-ARP)   </t>
  </si>
  <si>
    <t>Non-Congregate Shelter</t>
  </si>
  <si>
    <r>
      <t>Neighborhood Amenities.</t>
    </r>
    <r>
      <rPr>
        <sz val="11"/>
        <rFont val="Times New Roman"/>
        <family val="1"/>
      </rPr>
      <t xml:space="preserve"> Provide a scaled distance map showing the existing site amenities to the development site. Amenities include public transportation, park or recreational facilities, grocery stores, public schools, senior center, clinic, pharmacy or hospital.  If applying for California Tax Credit Allocation Committee (TCAC) funds, please provide Site and Service Amenities worksheet from TCAC application with anticipated scoring assumptions.  Label this as </t>
    </r>
    <r>
      <rPr>
        <b/>
        <sz val="11"/>
        <color indexed="12"/>
        <rFont val="Times New Roman"/>
        <family val="1"/>
      </rPr>
      <t>Attachment 9 - “Neighborhood Amenities.”</t>
    </r>
  </si>
  <si>
    <r>
      <t>Service Amenities.</t>
    </r>
    <r>
      <rPr>
        <sz val="11"/>
        <rFont val="Times New Roman"/>
        <family val="1"/>
      </rPr>
      <t xml:space="preserve"> Provide narrative description for services provided on-site to tenants free of charge.  If applying for California Tax Credit Allocation Committee (TCAC) funds, please provide Site and Service Amenities worksheet with anticipated scoring assumptions.   the Label this as </t>
    </r>
    <r>
      <rPr>
        <b/>
        <sz val="11"/>
        <color indexed="12"/>
        <rFont val="Times New Roman"/>
        <family val="1"/>
      </rPr>
      <t>Attachment 10 - “Service Amenities.”</t>
    </r>
  </si>
  <si>
    <t xml:space="preserve">Applicant’s Disclosure Questionnaire and forms (LGBT Rule, EPLS, and Section 3) </t>
  </si>
  <si>
    <t>Development Team Qualifications</t>
  </si>
  <si>
    <r>
      <t xml:space="preserve">The rehabilitation and/or the income and rent restrictions will cause the relocation of existing tenants. Applicants must submit an explanation of relocation requirements, a detailed Relocation Plan including a budget with an identified funding source, and submit all information and label as </t>
    </r>
    <r>
      <rPr>
        <b/>
        <sz val="11"/>
        <color indexed="12"/>
        <rFont val="Times New Roman"/>
        <family val="1"/>
      </rPr>
      <t>Attachment 12 - “Relocation Plan.”</t>
    </r>
  </si>
  <si>
    <r>
      <t xml:space="preserve">Submit a map pinpointing the location of the site, boundaries outlining of the Unincorporated Area or City Limits. Include plot maps showing the project's location and photographs identifying view direction (north, east, west, and south of site). Label section as </t>
    </r>
    <r>
      <rPr>
        <b/>
        <sz val="11"/>
        <color indexed="12"/>
        <rFont val="Times New Roman"/>
        <family val="1"/>
      </rPr>
      <t>Attachment 13 - "Locational Map."</t>
    </r>
  </si>
  <si>
    <r>
      <t xml:space="preserve">Submit site and unit layout and elevation in 8 1/2 x 11 paper. Include a narrative on development and unit amenities. Describe sustainable building methods and energy efficient systems proposed. Label section as </t>
    </r>
    <r>
      <rPr>
        <b/>
        <sz val="11"/>
        <color indexed="12"/>
        <rFont val="Times New Roman"/>
        <family val="1"/>
      </rPr>
      <t>Attachment 14 - “Architectural Layout and Project Amenities."</t>
    </r>
  </si>
  <si>
    <r>
      <t xml:space="preserve">Provide copies of all existing local approvals including conditions of approval.  These include minutes, resolutions, agreements, applicable correspondences, etc.  If processing is ongoing, please provide the name of the local staff person who is processing the project (i.e. project planner, etc.). Label as </t>
    </r>
    <r>
      <rPr>
        <b/>
        <sz val="11"/>
        <color indexed="12"/>
        <rFont val="Times New Roman"/>
        <family val="1"/>
      </rPr>
      <t>Attachment 16 - “Local Government Approvals.”</t>
    </r>
  </si>
  <si>
    <r>
      <t xml:space="preserve">If "Yes", Include a copy of appraisal. Label as </t>
    </r>
    <r>
      <rPr>
        <b/>
        <sz val="11"/>
        <color indexed="12"/>
        <rFont val="Times New Roman"/>
        <family val="1"/>
      </rPr>
      <t>Attachment 17 - “Appraisal.”</t>
    </r>
  </si>
  <si>
    <r>
      <t xml:space="preserve">If yes, describe their number, condition, occupancy, and proposed course of action.
Include all information and label as </t>
    </r>
    <r>
      <rPr>
        <b/>
        <sz val="11"/>
        <color indexed="12"/>
        <rFont val="Times New Roman"/>
        <family val="1"/>
      </rPr>
      <t>Attachment 18 - “Existing Structures.”</t>
    </r>
  </si>
  <si>
    <r>
      <t xml:space="preserve">If "Yes” to any of the above, then please provide copies. Label as </t>
    </r>
    <r>
      <rPr>
        <b/>
        <sz val="11"/>
        <color indexed="12"/>
        <rFont val="Times New Roman"/>
        <family val="1"/>
      </rPr>
      <t>Attachment 19 - “Environmental Status.”</t>
    </r>
  </si>
  <si>
    <t xml:space="preserve">The Planning Department where the project is located. </t>
  </si>
  <si>
    <r>
      <t xml:space="preserve">Provide a Flood Insurance Rate Map (FIRM) printout. Outline project site on map. Provide a printout of map panel (typically bottom right corner) showing panel number. Label as </t>
    </r>
    <r>
      <rPr>
        <b/>
        <sz val="11"/>
        <color indexed="12"/>
        <rFont val="Times New Roman"/>
        <family val="1"/>
      </rPr>
      <t>Attachment 20 - “FEMA Flood Insurance Rate Map.”</t>
    </r>
  </si>
  <si>
    <r>
      <t xml:space="preserve">Check below and include evidence of site control. Label as </t>
    </r>
    <r>
      <rPr>
        <b/>
        <sz val="11"/>
        <color indexed="12"/>
        <rFont val="Times New Roman"/>
        <family val="1"/>
      </rPr>
      <t>Attachment 21 - "Evidence of Site Control.”</t>
    </r>
  </si>
  <si>
    <r>
      <t xml:space="preserve">Provide evidence of community support. Label as </t>
    </r>
    <r>
      <rPr>
        <b/>
        <sz val="11"/>
        <color indexed="12"/>
        <rFont val="Times New Roman"/>
        <family val="1"/>
      </rPr>
      <t>Attachment 22 - “Evidence of Community Support."</t>
    </r>
  </si>
  <si>
    <r>
      <t xml:space="preserve">Submit evidence of all commitments and label as </t>
    </r>
    <r>
      <rPr>
        <b/>
        <sz val="11"/>
        <color indexed="12"/>
        <rFont val="Times New Roman"/>
        <family val="1"/>
      </rPr>
      <t>Attachment 23 - “Letters Of Support From Construction Funding Sources.”</t>
    </r>
    <r>
      <rPr>
        <sz val="11"/>
        <rFont val="Times New Roman"/>
        <family val="1"/>
      </rPr>
      <t xml:space="preserve"> The commitment letters shall show all terms and conditions.</t>
    </r>
  </si>
  <si>
    <r>
      <t xml:space="preserve">Submit TCAC supporting documents and label as </t>
    </r>
    <r>
      <rPr>
        <b/>
        <sz val="11"/>
        <color indexed="12"/>
        <rFont val="Times New Roman"/>
        <family val="1"/>
      </rPr>
      <t>Attachment 24 - “TCAC Support Documents.”</t>
    </r>
    <r>
      <rPr>
        <sz val="11"/>
        <rFont val="Times New Roman"/>
        <family val="1"/>
      </rPr>
      <t xml:space="preserve"> This should include breakdown of TCAC tie-breaker score and TCAC Cost Summary Worksheet.</t>
    </r>
  </si>
  <si>
    <t xml:space="preserve">17) </t>
  </si>
  <si>
    <t xml:space="preserve">18) </t>
  </si>
  <si>
    <t>TCAC Support Documents</t>
  </si>
  <si>
    <r>
      <t xml:space="preserve">Submit letter certifying that the project will be subject to State Prevailing wages/Davis Bacon wages OR legal opinion or cite regulations why not applicable and label as </t>
    </r>
    <r>
      <rPr>
        <b/>
        <sz val="11"/>
        <color rgb="FF0000FF"/>
        <rFont val="Times New Roman"/>
        <family val="1"/>
      </rPr>
      <t>Attachment 26 - “Certification Letter regarding State Prevailing wages/Davis Bacon wages.”</t>
    </r>
    <r>
      <rPr>
        <sz val="11"/>
        <rFont val="Times New Roman"/>
        <family val="1"/>
      </rPr>
      <t xml:space="preserve"> </t>
    </r>
  </si>
  <si>
    <t>Certification Letter regarding State Prevailing wages/Davis Bacon wages.</t>
  </si>
  <si>
    <t>Uses of Funds &amp; 30 Years Proforma (Development Budget, LIHTC, Assumptions &amp; Input Data, Underwriting Summary, Construction Cost, Operating Proforma 1st Year, 2-7th Year, and 15-Year Proforma)</t>
  </si>
  <si>
    <r>
      <t xml:space="preserve">DEVELOPMENT BUDGET AND OPERATING PROFORMA. Please use the budget sheets provided in this Application (see worksheets for Development Budget, LIHTC, Assumptions &amp; Input Data, Underwriting Summary, Construction Cost, Operating Proforma 1st Year, 2-7th Year, and 15-Year Pro forma). Label as </t>
    </r>
    <r>
      <rPr>
        <b/>
        <sz val="11"/>
        <color indexed="12"/>
        <rFont val="Times New Roman"/>
        <family val="1"/>
      </rPr>
      <t>Attachment 27 - “Uses of Funds &amp; 15 year Pro forma.”</t>
    </r>
  </si>
  <si>
    <t>Fill out the attached "Supplemental Application" spreadsheet that includes a 15-year pro forma. The pro forma (project income and expense statement) must include achievable rent levels, market vacancies and operating expenses, and specify assumptions used in calculating the project cash flow to determine the reasonableness of the rate of return on the equity investment. The pro forma must also represent, at a minimum, the term of the affordability requirements, but longer if applicable.</t>
  </si>
  <si>
    <r>
      <t xml:space="preserve">Under the 2013 HOME Final Rule, Section 92.252(d) requires the establishment of maximum monthly allowances for utilities and services (excluding telephone) and update the
allowances annually.  The section also requires the use of the HUD Utility Schedule Model to determine a project’s annual utility allowance or otherwise determine a project’s utility allowance based upon the utilities used at the project. </t>
    </r>
    <r>
      <rPr>
        <b/>
        <sz val="11"/>
        <color rgb="FF0033CC"/>
        <rFont val="Times New Roman"/>
        <family val="1"/>
      </rPr>
      <t>Attachment 28 - “Monthly Resident Utility Allowance."</t>
    </r>
  </si>
  <si>
    <r>
      <t xml:space="preserve">In the meantime, please use the Utility Allowance worksheet provided by the Housing Authority of the County of San Bernardino and label as HACSB Utility Allowance.  </t>
    </r>
    <r>
      <rPr>
        <b/>
        <sz val="11"/>
        <color indexed="12"/>
        <rFont val="Times New Roman"/>
        <family val="1"/>
      </rPr>
      <t xml:space="preserve"> </t>
    </r>
    <r>
      <rPr>
        <sz val="11"/>
        <rFont val="Times New Roman"/>
        <family val="1"/>
      </rPr>
      <t>Utility Allowances must be itemized and correlated with the San Bernardino County Housing Authority utility allowance schedule -https://hacsb.com/wp-content/uploads/2024/11/HCV-Utility-Allowance-Schedules-Combined-Nov-2024.pdf  
Please note:  Utility Allowances are subject to change.</t>
    </r>
  </si>
  <si>
    <r>
      <t xml:space="preserve">Submit a letter of support executed by the governing board of the Applicant for the HOME-ARP application.  Label as </t>
    </r>
    <r>
      <rPr>
        <b/>
        <sz val="11"/>
        <color indexed="12"/>
        <rFont val="Times New Roman"/>
        <family val="1"/>
      </rPr>
      <t>Attachment 31 - “Board Letter of Support.”</t>
    </r>
  </si>
  <si>
    <r>
      <t xml:space="preserve">Past Housing Projects. </t>
    </r>
    <r>
      <rPr>
        <sz val="11"/>
        <rFont val="Times New Roman"/>
        <family val="1"/>
      </rPr>
      <t xml:space="preserve">Attach a List of Previous Housing Projects Form as shown in </t>
    </r>
    <r>
      <rPr>
        <b/>
        <u/>
        <sz val="11"/>
        <rFont val="Times New Roman"/>
        <family val="1"/>
      </rPr>
      <t>Exhibit "b"</t>
    </r>
    <r>
      <rPr>
        <sz val="11"/>
        <rFont val="Times New Roman"/>
        <family val="1"/>
      </rPr>
      <t xml:space="preserve"> for a list of projects or programs the Applicant has operated or implemented in the </t>
    </r>
    <r>
      <rPr>
        <b/>
        <u/>
        <sz val="11"/>
        <rFont val="Times New Roman"/>
        <family val="1"/>
      </rPr>
      <t>last five (5) years</t>
    </r>
    <r>
      <rPr>
        <sz val="11"/>
        <rFont val="Times New Roman"/>
        <family val="1"/>
      </rPr>
      <t xml:space="preserve">. Also include on a separate page, references that are familiar with your most recent projects, including name, agency, address, email, and phone number. Provide all the information and label as </t>
    </r>
    <r>
      <rPr>
        <b/>
        <sz val="11"/>
        <color indexed="12"/>
        <rFont val="Times New Roman"/>
        <family val="1"/>
      </rPr>
      <t>Attachment 4 - “Applicant References.”</t>
    </r>
  </si>
  <si>
    <t>EXHIBIT B - LIST OF PREVIOUS HOUSING PROJECTS FOR THE PAST 5 YEARS</t>
  </si>
  <si>
    <r>
      <t xml:space="preserve">Applicant’s Disclosure Questionnaire. </t>
    </r>
    <r>
      <rPr>
        <sz val="11"/>
        <rFont val="Times New Roman"/>
        <family val="1"/>
      </rPr>
      <t xml:space="preserve">Submit </t>
    </r>
    <r>
      <rPr>
        <b/>
        <u/>
        <sz val="11"/>
        <rFont val="Times New Roman"/>
        <family val="1"/>
      </rPr>
      <t>Exhibit "C"</t>
    </r>
    <r>
      <rPr>
        <b/>
        <sz val="11"/>
        <color indexed="12"/>
        <rFont val="Times New Roman"/>
        <family val="1"/>
      </rPr>
      <t xml:space="preserve"> </t>
    </r>
    <r>
      <rPr>
        <sz val="11"/>
        <rFont val="Times New Roman"/>
        <family val="1"/>
      </rPr>
      <t xml:space="preserve">as </t>
    </r>
    <r>
      <rPr>
        <b/>
        <sz val="11"/>
        <color indexed="12"/>
        <rFont val="Times New Roman"/>
        <family val="1"/>
      </rPr>
      <t>Attachment 7a - “Applicant’s Disclosure Questionnaire.”</t>
    </r>
  </si>
  <si>
    <r>
      <t xml:space="preserve">LGBT Rule, EPLS and Section 3. </t>
    </r>
    <r>
      <rPr>
        <sz val="11"/>
        <rFont val="Times New Roman"/>
        <family val="1"/>
      </rPr>
      <t xml:space="preserve"> </t>
    </r>
    <r>
      <rPr>
        <b/>
        <u/>
        <sz val="11"/>
        <rFont val="Times New Roman"/>
        <family val="1"/>
      </rPr>
      <t>Exhibits "D", "E" and "F"</t>
    </r>
    <r>
      <rPr>
        <b/>
        <sz val="11"/>
        <color indexed="12"/>
        <rFont val="Times New Roman"/>
        <family val="1"/>
      </rPr>
      <t xml:space="preserve"> </t>
    </r>
    <r>
      <rPr>
        <sz val="11"/>
        <rFont val="Times New Roman"/>
        <family val="1"/>
      </rPr>
      <t xml:space="preserve">as </t>
    </r>
    <r>
      <rPr>
        <b/>
        <sz val="11"/>
        <color indexed="12"/>
        <rFont val="Times New Roman"/>
        <family val="1"/>
      </rPr>
      <t>Attachment 7b, c &amp; d - “Other Forms.”</t>
    </r>
  </si>
  <si>
    <t xml:space="preserve"> EXHIBIT H</t>
  </si>
  <si>
    <t>Governing Letter of Support</t>
  </si>
  <si>
    <r>
      <t xml:space="preserve">Submit a narrative on proposed project and proposed use of HOME-ARP funds. Be specific and provide a line-item breakdown of items to be paid with HOME-ARP funds. Label as </t>
    </r>
    <r>
      <rPr>
        <b/>
        <sz val="11"/>
        <color indexed="12"/>
        <rFont val="Times New Roman"/>
        <family val="1"/>
      </rPr>
      <t>Attachment 15 - “Project and Budget.”</t>
    </r>
  </si>
  <si>
    <t>NOTE: ONLY the San Bernardino County Board of Supervisors can commit HOME-ARP funds.</t>
  </si>
  <si>
    <t>Other than HOME-ARP assisted units:</t>
  </si>
  <si>
    <t xml:space="preserve">Total square footage of HOME-ARP units </t>
  </si>
  <si>
    <t>Becky Sanabria, Housing Development Manager</t>
  </si>
  <si>
    <t>PHONE:  (909)  382-3995  |  EMAIL: Rebecca.sanabria@cdh.sbcounty.gob</t>
  </si>
  <si>
    <r>
      <t xml:space="preserve">Activities and Amount of HOME-APR funds applying for: </t>
    </r>
    <r>
      <rPr>
        <sz val="9"/>
        <rFont val="Times New Roman"/>
        <family val="1"/>
      </rPr>
      <t>(Required)</t>
    </r>
  </si>
  <si>
    <t>New Construction of Affordable Rental Housing or Non-congregate Shelters</t>
  </si>
  <si>
    <t>Acquisition and/or Rehabilitation Affordable Rental Housing or Non-congregate Shelters</t>
  </si>
  <si>
    <t>assumes the responsibilities specified in the HOME-ARP regulations and certifies that:</t>
  </si>
  <si>
    <t xml:space="preserve">As the official designated by the governing body, I hereby certify that if approved by the County for a HOME-ARP funding allocation,  </t>
  </si>
  <si>
    <t>A designated organization undertaking development activities as a developer or sponsor must satisfy this requirement by having paid employees with housing development experience who will work on projects assisted with HOME-ARP funds. An organization that will own housing must demonstrate capacity to act as owner of a project and meet the requirements of §92.300 (a)(2). A nonprofit organization does not meet the test of demonstrated capacity based on any person who is a volunteer or whose services are donated by another organization.</t>
  </si>
  <si>
    <t>Number of HOME-ARP Assisted Units:</t>
  </si>
  <si>
    <t>Total number of restricted HOME-ARP Assisted units.</t>
  </si>
  <si>
    <t>No. of HOME-ARP Assisted Units</t>
  </si>
  <si>
    <r>
      <t>Documentation of the legal status of the entity applying for HOME-ARP funds.</t>
    </r>
    <r>
      <rPr>
        <sz val="11"/>
        <rFont val="Times New Roman"/>
        <family val="1"/>
      </rPr>
      <t xml:space="preserve"> If the Applicant is a Corporation, attach the Certification from the Secretary of State indicating the complete name of the Corporation and date of incorporation, Articles of Incorporation, By-laws, and a list of current members of the Board of Directors, their addresses, affiliations, and phone numbers. For Partnerships, provide a copy of the partnership agreement, a list of current partners, their addresses, affiliations, and phone numbers. If a Limited Partnership will be formed for this project, please describe partners and when the Partnership will be formed. Please include and label this information as </t>
    </r>
    <r>
      <rPr>
        <b/>
        <sz val="11"/>
        <color indexed="12"/>
        <rFont val="Times New Roman"/>
        <family val="1"/>
      </rPr>
      <t>Attachment 2 - “Corporation/Partnership Documentation.”</t>
    </r>
    <r>
      <rPr>
        <sz val="11"/>
        <color indexed="12"/>
        <rFont val="Times New Roman"/>
        <family val="1"/>
      </rPr>
      <t xml:space="preserve"> </t>
    </r>
  </si>
  <si>
    <r>
      <t xml:space="preserve">Staffing.  </t>
    </r>
    <r>
      <rPr>
        <sz val="11"/>
        <rFont val="Times New Roman"/>
        <family val="1"/>
      </rPr>
      <t>Provide a list of the staff assigned to implement and/or operate the proposed HOME-ARP project.  Include resumes of key project staff who will work on the project, and a description of related experience for each staff person listed.  Include an organizational chart.  Label as</t>
    </r>
    <r>
      <rPr>
        <b/>
        <sz val="11"/>
        <rFont val="Times New Roman"/>
        <family val="1"/>
      </rPr>
      <t xml:space="preserve"> </t>
    </r>
    <r>
      <rPr>
        <b/>
        <sz val="11"/>
        <color indexed="12"/>
        <rFont val="Times New Roman"/>
        <family val="1"/>
      </rPr>
      <t>Attachment 6 - “Staffing Descriptions.”</t>
    </r>
  </si>
  <si>
    <t>Total number of units that will be HOME-ARP Assisted Units</t>
  </si>
  <si>
    <t>Occupancy of HOME-ARP restricted Units</t>
  </si>
  <si>
    <r>
      <t xml:space="preserve">If funded by HOME-ARP, the project will be subject to an annual agency monitoring fee of </t>
    </r>
    <r>
      <rPr>
        <b/>
        <u/>
        <sz val="11"/>
        <rFont val="Times New Roman"/>
        <family val="1"/>
      </rPr>
      <t>$100.00 per unit (for all rental units)</t>
    </r>
    <r>
      <rPr>
        <sz val="11"/>
        <rFont val="Times New Roman"/>
        <family val="1"/>
      </rPr>
      <t>, which needs to be reflected in the operating proforma (Break out unit sizes by varying affordability levels.)</t>
    </r>
  </si>
  <si>
    <t>Servicing of the HOME-ARP loan</t>
  </si>
  <si>
    <t>The HOME-ARP loan will need to be serviced, so the pro forma will need to show the servicing and repayment of the HOME loan.</t>
  </si>
  <si>
    <t>Qualifying Populations: The American Rescue Act defines qualifying individuals or families as those that are: (1) homeless, (2) at risk of homelessness, (3) fleeing or attempting to flee domestic violence, dating violence, sexual assault, stalking, or human trafficking; (4) part of other populations where providing assistance would prevent homelessness or serve those with the greatest risk of housing San Bernardino County HOME-ARP Allocation Plan 6 instability; and (5) veterans and families that include a veteran family member that meet the criteria in items 1 through 4.</t>
  </si>
  <si>
    <t>Use of Funds to Benefit  Qualifying Populations</t>
  </si>
  <si>
    <t>HOME-ARP Qualifying Populations (Definitions and use of funds are based upon HUD's Community Planning and Development Notice CPD 21-10)</t>
  </si>
  <si>
    <r>
      <rPr>
        <b/>
        <sz val="10"/>
        <rFont val="Arial"/>
        <family val="2"/>
      </rPr>
      <t xml:space="preserve">Affordable Rental Housing: </t>
    </r>
    <r>
      <rPr>
        <sz val="10"/>
        <rFont val="Arial"/>
        <family val="2"/>
      </rPr>
      <t xml:space="preserve"> Not less than 70 percent of affordable rental housing units acquired, rehabilitated, or 
constructed with HOME-ARP funds by a PJ must be occupied by households in the 
qualifying populations. Units that are not restricted to occupancy by qualifying 
populations are subject to income targeting and rent requirements established under the 
HOME-ARP Rental Program rules and are only permitted in projects with rental units 
restricted for occupancy by qualifying populations.</t>
    </r>
  </si>
  <si>
    <r>
      <rPr>
        <b/>
        <sz val="11"/>
        <color theme="1"/>
        <rFont val="Aptos Narrow"/>
        <family val="2"/>
        <scheme val="minor"/>
      </rPr>
      <t xml:space="preserve">Non-Congregate Shelter:  </t>
    </r>
    <r>
      <rPr>
        <sz val="11"/>
        <color theme="1"/>
        <rFont val="Aptos Narrow"/>
        <family val="2"/>
        <scheme val="minor"/>
      </rPr>
      <t xml:space="preserve">100% of HOME-ARP funds used for acquisition and development of non-congregate shelter units must benefit individuals and families in qualifying populations. </t>
    </r>
  </si>
  <si>
    <t xml:space="preserve">                               Total development cost ( TDC ), and Number of units in the project)</t>
  </si>
  <si>
    <t>HOME-ARP Rental New Construction Project</t>
  </si>
  <si>
    <t>HOME-ARP Project:</t>
  </si>
  <si>
    <t xml:space="preserve">  HOME-ARP Loan: Amount</t>
  </si>
  <si>
    <t>HOME-ARP Funds requested</t>
  </si>
  <si>
    <r>
      <t xml:space="preserve">3. </t>
    </r>
    <r>
      <rPr>
        <b/>
        <sz val="10"/>
        <color indexed="8"/>
        <rFont val="Arial"/>
        <family val="2"/>
      </rPr>
      <t>HOME-ARP Loan</t>
    </r>
    <r>
      <rPr>
        <sz val="10"/>
        <color indexed="8"/>
        <rFont val="Arial"/>
        <family val="2"/>
      </rPr>
      <t xml:space="preserve"> Term:</t>
    </r>
  </si>
  <si>
    <t xml:space="preserve">    Debt Service Per Year HOME-ARP Loan:</t>
  </si>
  <si>
    <t xml:space="preserve">    Debt Coverage Ratio for HOME-ARP Loan</t>
  </si>
  <si>
    <r>
      <t xml:space="preserve">Submit evidence of all commitments and label as </t>
    </r>
    <r>
      <rPr>
        <b/>
        <sz val="11"/>
        <color indexed="12"/>
        <rFont val="Times New Roman"/>
        <family val="1"/>
      </rPr>
      <t>Attachment 25 - “Letters of Support from Permanent Funding Sources.”</t>
    </r>
    <r>
      <rPr>
        <sz val="11"/>
        <rFont val="Times New Roman"/>
        <family val="1"/>
      </rPr>
      <t xml:space="preserve"> This should include commitment letters with all terms and conditions for all mortgages, grants, subordination agreements, bridge (interim) loans and investment tax credits (historical, low income, if applicable) and if the applicant is a partnership, a copy of the partnership agreement indicating the cash contributions by the general partner(s) and/or limited partner(s) and the distribution of proceeds from the project. It should be noted that projects with tax credits to be sold, the proceeds from the sale of these credits must be identified as a source of funding.
Aside from tax credits, ALL other funds must be committed.  To the extent applicant does not have commitment at the time of submitting this HOME-ARP application, then developer must provide a letter of commitment in the form of deferred developer's fee or equity to the project.</t>
    </r>
  </si>
  <si>
    <t>HOME-ARP</t>
  </si>
  <si>
    <t>% of HOME-ARP Funds to TDC</t>
  </si>
  <si>
    <t>% of All public financing including HOME-ARP</t>
  </si>
  <si>
    <t># HOME-ARP units</t>
  </si>
  <si>
    <t>Minimum # HOME-ARP units</t>
  </si>
  <si>
    <r>
      <t>Property Standards and Site/Neighborhood Standard.</t>
    </r>
    <r>
      <rPr>
        <sz val="11"/>
        <rFont val="Times New Roman"/>
        <family val="1"/>
      </rPr>
      <t xml:space="preserve"> HOME-ARP rental units must comply with all property standards applicable to rental projects required in 24 CFR 92.251 paragraphs (a) new construction, (b) rehabilitation projects, (c)(1) and (2) acquisition of standard housing, (e) manufactured housing, and (f) on-going property condition standards.  A site and neighborhood standards review must be conducted for each HOME-ARP rental housing project involving new construction under Section VI.B of Notice CPD-21-10.  Provide supporting documentation demonstrating that the property standards and site selected meets the requirements as shown in </t>
    </r>
    <r>
      <rPr>
        <b/>
        <u/>
        <sz val="11"/>
        <rFont val="Times New Roman"/>
        <family val="1"/>
      </rPr>
      <t>Exhibit "G"</t>
    </r>
    <r>
      <rPr>
        <sz val="11"/>
        <rFont val="Times New Roman"/>
        <family val="1"/>
      </rPr>
      <t xml:space="preserve"> and </t>
    </r>
    <r>
      <rPr>
        <b/>
        <u/>
        <sz val="11"/>
        <rFont val="Times New Roman"/>
        <family val="1"/>
      </rPr>
      <t>Exhibit "H"</t>
    </r>
    <r>
      <rPr>
        <sz val="11"/>
        <rFont val="Times New Roman"/>
        <family val="1"/>
      </rPr>
      <t xml:space="preserve"> and label as </t>
    </r>
    <r>
      <rPr>
        <b/>
        <sz val="11"/>
        <color indexed="12"/>
        <rFont val="Times New Roman"/>
        <family val="1"/>
      </rPr>
      <t>Attachment 11 - “Site and Neighborhood Standard.”</t>
    </r>
  </si>
  <si>
    <t>HOME-ARP projects must comply with Property Standards required in 24 CFR 92.251 and site and neighborhood standards under Section VI.B of Notice:  CPD- 21-10</t>
  </si>
  <si>
    <t xml:space="preserve">Standard </t>
  </si>
  <si>
    <t>Scoring Criteria</t>
  </si>
  <si>
    <t>Applications will be evaluated based upon the following criteria</t>
  </si>
  <si>
    <t>Readiness to Proceed</t>
  </si>
  <si>
    <t>Project Concept</t>
  </si>
  <si>
    <t xml:space="preserve">City/County Support </t>
  </si>
  <si>
    <t>Financing Strategy</t>
  </si>
  <si>
    <t>The County prepared a HOME-ARP Allocation Plan, dated 3/28/2023.  This plan is posted on the County's Community Development and Housing website under reports.  As indicated in the HOME-ARP Allocation Plan, the County has allocated HOME-ARP into the following two categories:
1.  Acquisition and Development of Non-Congregate Shelters ($4,323,904); and
2.  Development of Affordable Rental Housing ($6,485,855)
All projects need to be in compliance with HOME-ARP regulations and the County's HOME-ARP Allocation Plan.</t>
  </si>
  <si>
    <r>
      <t xml:space="preserve">Qualifying Populations.  </t>
    </r>
    <r>
      <rPr>
        <sz val="11"/>
        <rFont val="Times New Roman"/>
        <family val="1"/>
      </rPr>
      <t xml:space="preserve">HOME-ARP requires that funds be used to primarily benefit individuals and families that qualify as "qualifying populations" including (1) homeless, (2) at risk of homelessness, (3) fleeing or attempting to flee domestic violence, dating violence, sexual assault, stalking, or human trafficking; (4) part of other populations where providing assistance would prevent homelessness or serve those with the greatest risk of housing instability; and (5) veterans and families that include a veteran family member that meet the criteria in items 1 through 4.
</t>
    </r>
    <r>
      <rPr>
        <b/>
        <sz val="11"/>
        <rFont val="Times New Roman"/>
        <family val="1"/>
      </rPr>
      <t xml:space="preserve">Use of Funds to Benefit Qualifying Populations/Targeting
</t>
    </r>
    <r>
      <rPr>
        <sz val="11"/>
        <rFont val="Times New Roman"/>
        <family val="1"/>
      </rPr>
      <t xml:space="preserve">
A.  100% of HOME-ARP funds used for the acquisition and development of non-congregate shelter units must benefit individuals and families qualifying populations.
B. Not less than 70 percent of the total number of rental units assisted with HOME-ARP funds must be restricted for occupancy by households that are qualifying households at the time of the household's initial occupancy; and at most 30% will be occupied by other low-income households (defined by HUD to be households with incomes at or below 80% of area median income)</t>
    </r>
    <r>
      <rPr>
        <b/>
        <sz val="11"/>
        <rFont val="Times New Roman"/>
        <family val="1"/>
      </rPr>
      <t xml:space="preserve">
</t>
    </r>
  </si>
  <si>
    <t>Non-congregate shelters will have a minimum of a 15-year affordability term for new construction and 10-years for Rehabilitation and Acquisition only. Affordable housing developments will require a minimum of 15-year HOME-ARP covenant along with a County 55-year covenant.</t>
  </si>
  <si>
    <r>
      <t xml:space="preserve">Construction Start </t>
    </r>
    <r>
      <rPr>
        <sz val="9"/>
        <rFont val="Times New Roman"/>
        <family val="1"/>
      </rPr>
      <t>(must start within 1-year of funding commitment or agreement)</t>
    </r>
  </si>
  <si>
    <t>Residual Receipt (RR) or Svc'd</t>
  </si>
  <si>
    <r>
      <t>The Applicant is a(n):</t>
    </r>
    <r>
      <rPr>
        <sz val="9"/>
        <rFont val="Times New Roman"/>
        <family val="1"/>
      </rPr>
      <t xml:space="preserve"> (Please enter "X" for only one)</t>
    </r>
  </si>
  <si>
    <t>(Please enter "X" where applicable)</t>
  </si>
  <si>
    <r>
      <t>Identify Applicant:</t>
    </r>
    <r>
      <rPr>
        <sz val="9"/>
        <rFont val="Times New Roman"/>
        <family val="1"/>
      </rPr>
      <t xml:space="preserve"> (Please enter "X" for only one)</t>
    </r>
  </si>
  <si>
    <r>
      <t>Legal Status of Applicant:</t>
    </r>
    <r>
      <rPr>
        <sz val="9"/>
        <rFont val="Times New Roman"/>
        <family val="1"/>
      </rPr>
      <t xml:space="preserve"> (Please enter "X" for only one)</t>
    </r>
  </si>
  <si>
    <r>
      <t xml:space="preserve">General Partner(s) or Principal Owner(s) Type </t>
    </r>
    <r>
      <rPr>
        <sz val="9"/>
        <rFont val="Times New Roman"/>
        <family val="1"/>
      </rPr>
      <t>(Please enter "X" for only one)</t>
    </r>
  </si>
  <si>
    <r>
      <t xml:space="preserve">Financial Statements. </t>
    </r>
    <r>
      <rPr>
        <sz val="11"/>
        <rFont val="Times New Roman"/>
        <family val="1"/>
      </rPr>
      <t>Attach audited financial statements for the past two years. Please include and label this information as</t>
    </r>
    <r>
      <rPr>
        <b/>
        <sz val="11"/>
        <rFont val="Times New Roman"/>
        <family val="1"/>
      </rPr>
      <t xml:space="preserve"> </t>
    </r>
    <r>
      <rPr>
        <b/>
        <sz val="11"/>
        <color indexed="12"/>
        <rFont val="Times New Roman"/>
        <family val="1"/>
      </rPr>
      <t xml:space="preserve">Attachment 3 - “Financial Statements for the Past Two Years.”  </t>
    </r>
    <r>
      <rPr>
        <sz val="10"/>
        <rFont val="Times New Roman"/>
        <family val="1"/>
      </rPr>
      <t>(Please enter "X" for only one)</t>
    </r>
  </si>
  <si>
    <t>Contractor's Profit</t>
  </si>
  <si>
    <t>Waterproofing</t>
  </si>
  <si>
    <t>Project is located within unincorporated areas of the County or in a participating city in the County Consortium.  Participating cities include:  Adelanto, Barstow, Big Bear Lake, Colton, Grand Terrace, Highland, Loma Linda, Montclair, Needles, Redlands, Twentynine Palms, Yucaipa, Town of Yucca Valley, Chino Hills and Rancho Cucamonga</t>
  </si>
  <si>
    <t>Development Team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</si>
</sst>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_(&quot;$&quot;* #,##0.0_);_(&quot;$&quot;* \(#,##0.0\);_(&quot;$&quot;* &quot;-&quot;??_);_(@_)"/>
    <numFmt numFmtId="168" formatCode="0.0%"/>
    <numFmt numFmtId="169" formatCode=";;;"/>
    <numFmt numFmtId="170" formatCode="&quot;$&quot;#,##0.00"/>
  </numFmts>
  <fonts count="63"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Times New Roman"/>
      <family val="1"/>
    </font>
    <font>
      <b/>
      <sz val="12"/>
      <name val="Times New Roman"/>
      <family val="1"/>
    </font>
    <font>
      <sz val="10"/>
      <color indexed="8"/>
      <name val="Arial"/>
      <family val="2"/>
    </font>
    <font>
      <sz val="11"/>
      <name val="Times New Roman"/>
      <family val="1"/>
    </font>
    <font>
      <sz val="12"/>
      <color indexed="8"/>
      <name val="Times New Roman"/>
      <family val="1"/>
    </font>
    <font>
      <b/>
      <i/>
      <sz val="11"/>
      <name val="Times New Roman"/>
      <family val="1"/>
    </font>
    <font>
      <u/>
      <sz val="11"/>
      <name val="Times New Roman"/>
      <family val="1"/>
    </font>
    <font>
      <b/>
      <i/>
      <sz val="12"/>
      <name val="Times New Roman"/>
      <family val="1"/>
    </font>
    <font>
      <sz val="11"/>
      <name val="Arial"/>
      <family val="2"/>
    </font>
    <font>
      <sz val="12"/>
      <name val="Times New Roman"/>
      <family val="1"/>
    </font>
    <font>
      <sz val="9"/>
      <name val="Times New Roman"/>
      <family val="1"/>
    </font>
    <font>
      <sz val="12"/>
      <name val="Arial"/>
      <family val="2"/>
    </font>
    <font>
      <u/>
      <sz val="12"/>
      <name val="Times New Roman"/>
      <family val="1"/>
    </font>
    <font>
      <sz val="8"/>
      <name val="Times New Roman"/>
      <family val="1"/>
    </font>
    <font>
      <b/>
      <sz val="11"/>
      <name val="Times New Roman"/>
      <family val="1"/>
    </font>
    <font>
      <b/>
      <sz val="11"/>
      <color indexed="12"/>
      <name val="Times New Roman"/>
      <family val="1"/>
    </font>
    <font>
      <b/>
      <u/>
      <sz val="11"/>
      <name val="Times New Roman"/>
      <family val="1"/>
    </font>
    <font>
      <sz val="11"/>
      <color indexed="12"/>
      <name val="Times New Roman"/>
      <family val="1"/>
    </font>
    <font>
      <u/>
      <sz val="11"/>
      <color indexed="12"/>
      <name val="Times New Roman"/>
      <family val="1"/>
    </font>
    <font>
      <i/>
      <sz val="11"/>
      <name val="Times New Roman"/>
      <family val="1"/>
    </font>
    <font>
      <b/>
      <sz val="10"/>
      <name val="Times New Roman"/>
      <family val="1"/>
    </font>
    <font>
      <b/>
      <sz val="12"/>
      <color indexed="8"/>
      <name val="Times New Roman"/>
      <family val="1"/>
    </font>
    <font>
      <u/>
      <sz val="10"/>
      <color indexed="12"/>
      <name val="Times New Roman"/>
      <family val="1"/>
    </font>
    <font>
      <sz val="10"/>
      <color indexed="8"/>
      <name val="Times New Roman"/>
      <family val="1"/>
    </font>
    <font>
      <b/>
      <sz val="9"/>
      <name val="Times New Roman"/>
      <family val="1"/>
    </font>
    <font>
      <b/>
      <sz val="11"/>
      <color indexed="8"/>
      <name val="Arial"/>
      <family val="2"/>
    </font>
    <font>
      <sz val="12"/>
      <color indexed="8"/>
      <name val="Arial"/>
      <family val="2"/>
    </font>
    <font>
      <i/>
      <sz val="12"/>
      <name val="Times New Roman"/>
      <family val="1"/>
    </font>
    <font>
      <i/>
      <sz val="10"/>
      <name val="Times New Roman"/>
      <family val="1"/>
    </font>
    <font>
      <b/>
      <sz val="11"/>
      <color theme="5"/>
      <name val="Times New Roman"/>
      <family val="1"/>
    </font>
    <font>
      <b/>
      <sz val="11"/>
      <color rgb="FF0000FF"/>
      <name val="Times New Roman"/>
      <family val="1"/>
    </font>
    <font>
      <sz val="10"/>
      <name val="Arial"/>
      <family val="2"/>
    </font>
    <font>
      <b/>
      <sz val="14"/>
      <name val="Times New Roman"/>
      <family val="1"/>
    </font>
    <font>
      <b/>
      <sz val="10"/>
      <name val="Arial"/>
      <family val="2"/>
    </font>
    <font>
      <b/>
      <sz val="12"/>
      <name val="Arial"/>
      <family val="2"/>
    </font>
    <font>
      <b/>
      <sz val="10"/>
      <color indexed="8"/>
      <name val="Arial"/>
      <family val="2"/>
    </font>
    <font>
      <sz val="8"/>
      <color indexed="8"/>
      <name val="Arial"/>
      <family val="2"/>
    </font>
    <font>
      <b/>
      <i/>
      <sz val="10"/>
      <name val="Times New Roman"/>
      <family val="1"/>
    </font>
    <font>
      <u/>
      <sz val="10"/>
      <name val="Times New Roman"/>
      <family val="1"/>
    </font>
    <font>
      <b/>
      <sz val="12"/>
      <color indexed="8"/>
      <name val="Arial"/>
      <family val="2"/>
    </font>
    <font>
      <sz val="7"/>
      <color indexed="8"/>
      <name val="Arial"/>
      <family val="2"/>
    </font>
    <font>
      <sz val="18"/>
      <color indexed="8"/>
      <name val="Arial Black"/>
      <family val="2"/>
    </font>
    <font>
      <b/>
      <sz val="14"/>
      <color indexed="8"/>
      <name val="Arial"/>
      <family val="2"/>
    </font>
    <font>
      <b/>
      <sz val="14"/>
      <color indexed="8"/>
      <name val="Times New Roman"/>
      <family val="1"/>
    </font>
    <font>
      <sz val="14"/>
      <color indexed="8"/>
      <name val="Times New Roman"/>
      <family val="1"/>
    </font>
    <font>
      <sz val="10"/>
      <color rgb="FF000000"/>
      <name val="Arial"/>
      <family val="2"/>
    </font>
    <font>
      <b/>
      <sz val="10"/>
      <color indexed="8"/>
      <name val="Times New Roman"/>
      <family val="1"/>
    </font>
    <font>
      <sz val="8"/>
      <color indexed="8"/>
      <name val="Arial Narrow"/>
      <family val="2"/>
    </font>
    <font>
      <sz val="9"/>
      <color indexed="8"/>
      <name val="Arial"/>
      <family val="2"/>
    </font>
    <font>
      <b/>
      <i/>
      <sz val="10"/>
      <color indexed="8"/>
      <name val="Times New Roman"/>
      <family val="1"/>
    </font>
    <font>
      <b/>
      <sz val="9"/>
      <color indexed="8"/>
      <name val="Times New Roman"/>
      <family val="1"/>
    </font>
    <font>
      <sz val="9"/>
      <color indexed="8"/>
      <name val="Times New Roman"/>
      <family val="1"/>
    </font>
    <font>
      <i/>
      <sz val="10"/>
      <color indexed="8"/>
      <name val="Times New Roman"/>
      <family val="1"/>
    </font>
    <font>
      <b/>
      <u/>
      <sz val="10"/>
      <name val="Arial"/>
      <family val="2"/>
    </font>
    <font>
      <i/>
      <sz val="10"/>
      <name val="Arial"/>
      <family val="2"/>
    </font>
    <font>
      <b/>
      <i/>
      <sz val="10"/>
      <color indexed="8"/>
      <name val="Arial"/>
      <family val="2"/>
    </font>
    <font>
      <b/>
      <sz val="8"/>
      <color indexed="8"/>
      <name val="Arial"/>
      <family val="2"/>
    </font>
    <font>
      <b/>
      <sz val="11"/>
      <color theme="1"/>
      <name val="Aptos Narrow"/>
      <family val="2"/>
      <scheme val="minor"/>
    </font>
    <font>
      <sz val="11"/>
      <color rgb="FF3366FF"/>
      <name val="Times New Roman"/>
      <family val="1"/>
    </font>
    <font>
      <b/>
      <sz val="11"/>
      <color rgb="FF0033CC"/>
      <name val="Times New Roman"/>
      <family val="1"/>
    </font>
  </fonts>
  <fills count="24">
    <fill>
      <patternFill patternType="none"/>
    </fill>
    <fill>
      <patternFill patternType="gray125"/>
    </fill>
    <fill>
      <patternFill patternType="solid">
        <fgColor theme="3" tint="0.79998168889431442"/>
        <bgColor indexed="64"/>
      </patternFill>
    </fill>
    <fill>
      <patternFill patternType="solid">
        <fgColor indexed="43"/>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rgb="FFFFFF00"/>
        <bgColor indexed="64"/>
      </patternFill>
    </fill>
    <fill>
      <patternFill patternType="solid">
        <fgColor rgb="FFFFCC99"/>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CCC"/>
        <bgColor indexed="64"/>
      </patternFill>
    </fill>
    <fill>
      <patternFill patternType="solid">
        <fgColor rgb="FFCCECFF"/>
        <bgColor indexed="64"/>
      </patternFill>
    </fill>
    <fill>
      <patternFill patternType="solid">
        <fgColor theme="1"/>
        <bgColor indexed="64"/>
      </patternFill>
    </fill>
    <fill>
      <patternFill patternType="solid">
        <fgColor theme="8" tint="0.59999389629810485"/>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0"/>
    <xf numFmtId="0" fontId="34" fillId="0" borderId="0"/>
  </cellStyleXfs>
  <cellXfs count="810">
    <xf numFmtId="0" fontId="0" fillId="0" borderId="0" xfId="0"/>
    <xf numFmtId="0" fontId="3" fillId="0" borderId="0" xfId="0" applyFont="1"/>
    <xf numFmtId="0" fontId="7" fillId="0" borderId="0" xfId="0" applyFont="1"/>
    <xf numFmtId="0" fontId="4" fillId="0" borderId="0" xfId="0" applyFont="1"/>
    <xf numFmtId="0" fontId="6" fillId="0" borderId="0" xfId="0" applyFont="1"/>
    <xf numFmtId="0" fontId="11" fillId="0" borderId="0" xfId="0" applyFont="1"/>
    <xf numFmtId="0" fontId="9" fillId="0" borderId="0" xfId="0" applyFont="1"/>
    <xf numFmtId="0" fontId="12" fillId="0" borderId="0" xfId="0" applyFont="1"/>
    <xf numFmtId="0" fontId="6" fillId="3"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0" xfId="0" applyFont="1" applyAlignment="1" applyProtection="1">
      <alignment horizontal="left"/>
      <protection locked="0"/>
    </xf>
    <xf numFmtId="0" fontId="14" fillId="0" borderId="0" xfId="0" applyFont="1"/>
    <xf numFmtId="0" fontId="6" fillId="0" borderId="0" xfId="0" applyFont="1" applyAlignment="1">
      <alignment horizontal="left"/>
    </xf>
    <xf numFmtId="0" fontId="15" fillId="0" borderId="0" xfId="0" applyFont="1"/>
    <xf numFmtId="0" fontId="12" fillId="0" borderId="0" xfId="0" applyFont="1" applyAlignment="1">
      <alignment horizontal="center"/>
    </xf>
    <xf numFmtId="0" fontId="11" fillId="0" borderId="0" xfId="0" applyFont="1" applyAlignment="1">
      <alignment horizontal="left"/>
    </xf>
    <xf numFmtId="0" fontId="6" fillId="0" borderId="0" xfId="0" applyFont="1" applyAlignment="1">
      <alignment horizontal="left" indent="4"/>
    </xf>
    <xf numFmtId="0" fontId="11" fillId="4" borderId="11" xfId="0" applyFont="1" applyFill="1" applyBorder="1" applyAlignment="1" applyProtection="1">
      <alignment horizontal="left"/>
      <protection locked="0"/>
    </xf>
    <xf numFmtId="0" fontId="16"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right"/>
    </xf>
    <xf numFmtId="0" fontId="6" fillId="3" borderId="9" xfId="0" applyFont="1" applyFill="1" applyBorder="1" applyProtection="1">
      <protection locked="0"/>
    </xf>
    <xf numFmtId="0" fontId="4" fillId="0" borderId="9" xfId="0" applyFont="1" applyBorder="1" applyAlignment="1">
      <alignment horizontal="center"/>
    </xf>
    <xf numFmtId="1" fontId="4" fillId="3" borderId="9" xfId="0" applyNumberFormat="1" applyFont="1" applyFill="1" applyBorder="1" applyAlignment="1" applyProtection="1">
      <alignment horizontal="center"/>
      <protection locked="0"/>
    </xf>
    <xf numFmtId="0" fontId="12" fillId="0" borderId="13" xfId="0" applyFont="1" applyBorder="1"/>
    <xf numFmtId="3" fontId="12" fillId="3" borderId="13" xfId="0" applyNumberFormat="1" applyFont="1" applyFill="1" applyBorder="1" applyProtection="1">
      <protection locked="0"/>
    </xf>
    <xf numFmtId="0" fontId="12" fillId="3" borderId="13" xfId="0" applyFont="1" applyFill="1" applyBorder="1" applyProtection="1">
      <protection locked="0"/>
    </xf>
    <xf numFmtId="164" fontId="12" fillId="3" borderId="13" xfId="0" applyNumberFormat="1" applyFont="1" applyFill="1" applyBorder="1" applyProtection="1">
      <protection locked="0"/>
    </xf>
    <xf numFmtId="44" fontId="12" fillId="3" borderId="13" xfId="2" applyFont="1" applyFill="1" applyBorder="1" applyProtection="1">
      <protection locked="0"/>
    </xf>
    <xf numFmtId="0" fontId="17" fillId="0" borderId="0" xfId="0" applyFont="1"/>
    <xf numFmtId="0" fontId="6" fillId="0" borderId="0" xfId="0" applyFont="1" applyAlignment="1">
      <alignment horizontal="left" vertical="top" wrapText="1"/>
    </xf>
    <xf numFmtId="0" fontId="3" fillId="0" borderId="0" xfId="0" applyFont="1" applyAlignment="1">
      <alignment horizontal="center"/>
    </xf>
    <xf numFmtId="0" fontId="6" fillId="0" borderId="0" xfId="0" applyFont="1" applyAlignment="1">
      <alignment horizontal="right" vertical="top"/>
    </xf>
    <xf numFmtId="0" fontId="6" fillId="0" borderId="0" xfId="0" applyFont="1" applyAlignment="1">
      <alignment horizontal="justify" vertical="top" wrapText="1"/>
    </xf>
    <xf numFmtId="0" fontId="4" fillId="0" borderId="0" xfId="0" applyFont="1" applyAlignment="1">
      <alignment vertical="top"/>
    </xf>
    <xf numFmtId="0" fontId="4" fillId="0" borderId="0" xfId="0" applyFont="1" applyAlignment="1">
      <alignment horizontal="left"/>
    </xf>
    <xf numFmtId="0" fontId="6" fillId="0" borderId="0" xfId="0" applyFont="1" applyAlignment="1">
      <alignment vertical="top"/>
    </xf>
    <xf numFmtId="14" fontId="3" fillId="4" borderId="9" xfId="0" applyNumberFormat="1" applyFont="1" applyFill="1" applyBorder="1" applyProtection="1">
      <protection locked="0"/>
    </xf>
    <xf numFmtId="0" fontId="3" fillId="0" borderId="0" xfId="0" applyFont="1" applyProtection="1">
      <protection locked="0"/>
    </xf>
    <xf numFmtId="0" fontId="3" fillId="0" borderId="0" xfId="0" applyFont="1" applyAlignment="1">
      <alignment horizontal="right"/>
    </xf>
    <xf numFmtId="0" fontId="3" fillId="0" borderId="0" xfId="0" applyFont="1" applyAlignment="1">
      <alignment horizontal="center" vertical="center"/>
    </xf>
    <xf numFmtId="0" fontId="17" fillId="0" borderId="0" xfId="0" applyFont="1" applyAlignment="1">
      <alignment horizontal="left" vertical="top" wrapText="1"/>
    </xf>
    <xf numFmtId="0" fontId="6" fillId="0" borderId="0" xfId="0" applyFont="1" applyAlignment="1">
      <alignment wrapText="1"/>
    </xf>
    <xf numFmtId="0" fontId="6" fillId="4" borderId="9" xfId="0" applyFont="1" applyFill="1" applyBorder="1" applyProtection="1">
      <protection locked="0"/>
    </xf>
    <xf numFmtId="0" fontId="6" fillId="0" borderId="0" xfId="0" applyFont="1" applyProtection="1">
      <protection locked="0"/>
    </xf>
    <xf numFmtId="0" fontId="21" fillId="0" borderId="0" xfId="4" applyFont="1" applyAlignment="1" applyProtection="1">
      <alignment horizontal="center" wrapText="1"/>
    </xf>
    <xf numFmtId="0" fontId="21" fillId="0" borderId="0" xfId="4" applyFont="1" applyAlignment="1" applyProtection="1">
      <alignment horizontal="center"/>
      <protection locked="0"/>
    </xf>
    <xf numFmtId="0" fontId="21" fillId="0" borderId="0" xfId="4" applyFont="1" applyAlignment="1" applyProtection="1"/>
    <xf numFmtId="0" fontId="12" fillId="0" borderId="0" xfId="0" applyFont="1" applyAlignment="1">
      <alignment horizontal="right"/>
    </xf>
    <xf numFmtId="0" fontId="12" fillId="0" borderId="0" xfId="0" applyFont="1" applyAlignment="1">
      <alignment horizontal="left"/>
    </xf>
    <xf numFmtId="0" fontId="12" fillId="0" borderId="0" xfId="0" applyFont="1" applyAlignment="1" applyProtection="1">
      <alignment horizontal="center"/>
      <protection locked="0"/>
    </xf>
    <xf numFmtId="4" fontId="12" fillId="3" borderId="9" xfId="0" applyNumberFormat="1" applyFont="1" applyFill="1" applyBorder="1" applyAlignment="1" applyProtection="1">
      <alignment horizontal="center"/>
      <protection locked="0"/>
    </xf>
    <xf numFmtId="3" fontId="12" fillId="3" borderId="9" xfId="0" applyNumberFormat="1"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0" fontId="3" fillId="3" borderId="9" xfId="0" applyFont="1" applyFill="1" applyBorder="1" applyProtection="1">
      <protection locked="0"/>
    </xf>
    <xf numFmtId="0" fontId="3" fillId="0" borderId="0" xfId="0" applyFont="1" applyAlignment="1" applyProtection="1">
      <alignment horizontal="left"/>
      <protection locked="0"/>
    </xf>
    <xf numFmtId="0" fontId="12" fillId="3" borderId="13" xfId="0" applyFont="1" applyFill="1" applyBorder="1" applyAlignment="1" applyProtection="1">
      <alignment horizontal="center"/>
      <protection locked="0"/>
    </xf>
    <xf numFmtId="0" fontId="23" fillId="0" borderId="0" xfId="0" applyFont="1"/>
    <xf numFmtId="0" fontId="24" fillId="0" borderId="0" xfId="0" applyFont="1"/>
    <xf numFmtId="0" fontId="4" fillId="0" borderId="0" xfId="0" applyFont="1" applyAlignment="1">
      <alignment horizontal="center"/>
    </xf>
    <xf numFmtId="3" fontId="12" fillId="3" borderId="9" xfId="0" applyNumberFormat="1" applyFont="1" applyFill="1" applyBorder="1" applyProtection="1">
      <protection locked="0"/>
    </xf>
    <xf numFmtId="0" fontId="8" fillId="0" borderId="0" xfId="0" applyFont="1"/>
    <xf numFmtId="3" fontId="12" fillId="0" borderId="0" xfId="0" applyNumberFormat="1" applyFont="1"/>
    <xf numFmtId="0" fontId="3" fillId="4" borderId="11" xfId="0" applyFont="1" applyFill="1" applyBorder="1" applyProtection="1">
      <protection locked="0"/>
    </xf>
    <xf numFmtId="3" fontId="12" fillId="4" borderId="9" xfId="0" applyNumberFormat="1" applyFont="1" applyFill="1" applyBorder="1" applyProtection="1">
      <protection locked="0"/>
    </xf>
    <xf numFmtId="0" fontId="12" fillId="0" borderId="0" xfId="0" applyFont="1" applyAlignment="1">
      <alignment horizontal="right" vertical="top"/>
    </xf>
    <xf numFmtId="0" fontId="26" fillId="0" borderId="0" xfId="0" applyFont="1"/>
    <xf numFmtId="0" fontId="12" fillId="0" borderId="0" xfId="0" applyFont="1" applyAlignment="1">
      <alignment vertical="top"/>
    </xf>
    <xf numFmtId="0" fontId="6" fillId="0" borderId="0" xfId="0" applyFont="1" applyAlignment="1">
      <alignment vertical="top" wrapText="1"/>
    </xf>
    <xf numFmtId="0" fontId="3" fillId="0" borderId="13" xfId="0" applyFont="1" applyBorder="1" applyAlignment="1">
      <alignment horizontal="center" wrapText="1"/>
    </xf>
    <xf numFmtId="0" fontId="0" fillId="0" borderId="0" xfId="0" applyAlignment="1">
      <alignment wrapText="1"/>
    </xf>
    <xf numFmtId="14" fontId="3" fillId="3" borderId="13" xfId="0" applyNumberFormat="1" applyFont="1" applyFill="1" applyBorder="1" applyProtection="1">
      <protection locked="0"/>
    </xf>
    <xf numFmtId="0" fontId="3" fillId="3" borderId="13" xfId="0" applyFont="1" applyFill="1" applyBorder="1" applyProtection="1">
      <protection locked="0"/>
    </xf>
    <xf numFmtId="0" fontId="3" fillId="3" borderId="19"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0" fillId="0" borderId="10" xfId="0" applyBorder="1" applyAlignment="1">
      <alignment horizontal="left"/>
    </xf>
    <xf numFmtId="0" fontId="12" fillId="3" borderId="9" xfId="0" applyFont="1" applyFill="1" applyBorder="1" applyProtection="1">
      <protection locked="0"/>
    </xf>
    <xf numFmtId="0" fontId="6" fillId="0" borderId="0" xfId="0" applyFont="1" applyAlignment="1" applyProtection="1">
      <alignment horizontal="center"/>
      <protection locked="0"/>
    </xf>
    <xf numFmtId="0" fontId="3" fillId="4" borderId="11" xfId="0" applyFont="1" applyFill="1" applyBorder="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12" fillId="0" borderId="0" xfId="0" applyFont="1" applyAlignment="1" applyProtection="1">
      <alignment horizontal="left"/>
      <protection locked="0"/>
    </xf>
    <xf numFmtId="0" fontId="12" fillId="0" borderId="0" xfId="0" applyFont="1" applyProtection="1">
      <protection locked="0"/>
    </xf>
    <xf numFmtId="0" fontId="0" fillId="0" borderId="0" xfId="0" applyProtection="1">
      <protection locked="0"/>
    </xf>
    <xf numFmtId="14" fontId="12" fillId="3" borderId="9" xfId="0" applyNumberFormat="1" applyFont="1" applyFill="1" applyBorder="1" applyProtection="1">
      <protection locked="0"/>
    </xf>
    <xf numFmtId="0" fontId="6" fillId="0" borderId="0" xfId="0" applyFont="1" applyAlignment="1">
      <alignment horizontal="center" vertical="center"/>
    </xf>
    <xf numFmtId="0" fontId="12" fillId="0" borderId="13" xfId="0" applyFont="1" applyBorder="1" applyAlignment="1">
      <alignment horizontal="center"/>
    </xf>
    <xf numFmtId="0" fontId="30" fillId="0" borderId="0" xfId="0" applyFont="1"/>
    <xf numFmtId="0" fontId="31" fillId="0" borderId="15" xfId="0" applyFont="1" applyBorder="1" applyAlignment="1">
      <alignment horizontal="left"/>
    </xf>
    <xf numFmtId="0" fontId="12" fillId="0" borderId="15" xfId="0" applyFont="1" applyBorder="1" applyAlignment="1">
      <alignment horizontal="center"/>
    </xf>
    <xf numFmtId="14" fontId="6" fillId="3" borderId="13" xfId="0" applyNumberFormat="1" applyFont="1" applyFill="1" applyBorder="1" applyAlignment="1" applyProtection="1">
      <alignment vertical="top" wrapText="1"/>
      <protection locked="0"/>
    </xf>
    <xf numFmtId="0" fontId="6" fillId="3" borderId="13" xfId="0" applyFont="1" applyFill="1" applyBorder="1" applyAlignment="1" applyProtection="1">
      <alignment wrapText="1"/>
      <protection locked="0"/>
    </xf>
    <xf numFmtId="0" fontId="12" fillId="3" borderId="11" xfId="0" applyFont="1" applyFill="1" applyBorder="1" applyAlignment="1" applyProtection="1">
      <alignment horizontal="center" vertical="center"/>
      <protection locked="0"/>
    </xf>
    <xf numFmtId="0" fontId="12" fillId="3" borderId="13" xfId="0" applyFont="1" applyFill="1" applyBorder="1" applyAlignment="1" applyProtection="1">
      <alignment wrapText="1"/>
      <protection locked="0"/>
    </xf>
    <xf numFmtId="0" fontId="6" fillId="0" borderId="13" xfId="0" applyFont="1" applyBorder="1" applyAlignment="1">
      <alignment horizontal="center" wrapText="1"/>
    </xf>
    <xf numFmtId="0" fontId="26" fillId="0" borderId="13" xfId="0" applyFont="1" applyBorder="1" applyAlignment="1">
      <alignment wrapText="1"/>
    </xf>
    <xf numFmtId="0" fontId="6" fillId="3" borderId="13" xfId="0" applyFont="1" applyFill="1" applyBorder="1" applyAlignment="1" applyProtection="1">
      <alignment horizontal="center"/>
      <protection locked="0"/>
    </xf>
    <xf numFmtId="10" fontId="6" fillId="3" borderId="13" xfId="3" applyNumberFormat="1" applyFont="1" applyFill="1" applyBorder="1" applyAlignment="1" applyProtection="1">
      <alignment horizontal="center"/>
      <protection locked="0"/>
    </xf>
    <xf numFmtId="0" fontId="7" fillId="4" borderId="13" xfId="0" applyFont="1" applyFill="1" applyBorder="1" applyProtection="1">
      <protection locked="0"/>
    </xf>
    <xf numFmtId="0" fontId="3" fillId="0" borderId="19" xfId="0" applyFont="1" applyBorder="1"/>
    <xf numFmtId="0" fontId="3" fillId="0" borderId="10" xfId="0" applyFont="1" applyBorder="1"/>
    <xf numFmtId="0" fontId="17" fillId="0" borderId="10" xfId="0" applyFont="1" applyBorder="1" applyAlignment="1">
      <alignment horizontal="right"/>
    </xf>
    <xf numFmtId="0" fontId="6" fillId="3" borderId="0" xfId="0" applyFont="1" applyFill="1" applyAlignment="1" applyProtection="1">
      <alignment horizontal="left"/>
      <protection locked="0"/>
    </xf>
    <xf numFmtId="0" fontId="6" fillId="0" borderId="0" xfId="0" applyFont="1" applyAlignment="1" applyProtection="1">
      <alignment horizontal="right"/>
      <protection locked="0"/>
    </xf>
    <xf numFmtId="0" fontId="6" fillId="0" borderId="9" xfId="0" applyFont="1" applyBorder="1" applyAlignment="1" applyProtection="1">
      <alignment horizontal="center"/>
      <protection locked="0"/>
    </xf>
    <xf numFmtId="0" fontId="3" fillId="0" borderId="13" xfId="0" applyFont="1" applyBorder="1" applyAlignment="1">
      <alignment horizontal="center"/>
    </xf>
    <xf numFmtId="9" fontId="16" fillId="0" borderId="17" xfId="0" applyNumberFormat="1" applyFont="1" applyBorder="1"/>
    <xf numFmtId="0" fontId="3" fillId="0" borderId="10" xfId="0" applyFont="1" applyBorder="1" applyAlignment="1">
      <alignment horizontal="center" vertical="center"/>
    </xf>
    <xf numFmtId="0" fontId="8" fillId="0" borderId="20" xfId="0" applyFont="1" applyBorder="1" applyAlignment="1">
      <alignment horizontal="right"/>
    </xf>
    <xf numFmtId="0" fontId="3" fillId="0" borderId="25" xfId="0" applyFont="1" applyBorder="1"/>
    <xf numFmtId="9" fontId="16" fillId="0" borderId="19" xfId="0" applyNumberFormat="1" applyFont="1" applyBorder="1"/>
    <xf numFmtId="9" fontId="3" fillId="0" borderId="25" xfId="0" applyNumberFormat="1" applyFont="1" applyBorder="1" applyAlignment="1">
      <alignment horizontal="right"/>
    </xf>
    <xf numFmtId="0" fontId="3" fillId="0" borderId="9" xfId="0" applyFont="1" applyBorder="1"/>
    <xf numFmtId="0" fontId="8" fillId="0" borderId="10" xfId="0" applyFont="1" applyBorder="1" applyAlignment="1">
      <alignment horizontal="right"/>
    </xf>
    <xf numFmtId="0" fontId="3" fillId="0" borderId="18" xfId="0" applyFont="1" applyBorder="1"/>
    <xf numFmtId="0" fontId="8" fillId="0" borderId="15" xfId="0" applyFont="1" applyBorder="1" applyAlignment="1">
      <alignment horizontal="right"/>
    </xf>
    <xf numFmtId="165" fontId="6" fillId="0" borderId="0" xfId="2" applyNumberFormat="1" applyFont="1" applyBorder="1" applyAlignment="1">
      <alignment horizontal="center"/>
    </xf>
    <xf numFmtId="0" fontId="10" fillId="0" borderId="0" xfId="0" applyFont="1"/>
    <xf numFmtId="0" fontId="8" fillId="0" borderId="0" xfId="0" applyFont="1" applyAlignment="1">
      <alignment horizontal="right"/>
    </xf>
    <xf numFmtId="0" fontId="3" fillId="4" borderId="9" xfId="0" applyFont="1" applyFill="1" applyBorder="1" applyProtection="1">
      <protection locked="0"/>
    </xf>
    <xf numFmtId="0" fontId="3" fillId="4" borderId="10" xfId="0" applyFont="1" applyFill="1" applyBorder="1" applyProtection="1">
      <protection locked="0"/>
    </xf>
    <xf numFmtId="8" fontId="3" fillId="4" borderId="9" xfId="0" applyNumberFormat="1" applyFont="1" applyFill="1" applyBorder="1" applyProtection="1">
      <protection locked="0"/>
    </xf>
    <xf numFmtId="0" fontId="6" fillId="0" borderId="0" xfId="0" applyFont="1" applyAlignment="1">
      <alignment horizontal="center"/>
    </xf>
    <xf numFmtId="0" fontId="6" fillId="0" borderId="0" xfId="0" applyFont="1" applyAlignment="1" applyProtection="1">
      <alignment horizontal="center" vertical="center"/>
      <protection locked="0"/>
    </xf>
    <xf numFmtId="44" fontId="12" fillId="0" borderId="0" xfId="2" applyFont="1" applyFill="1" applyBorder="1" applyAlignment="1" applyProtection="1">
      <alignment horizontal="right"/>
      <protection locked="0"/>
    </xf>
    <xf numFmtId="0" fontId="6" fillId="0" borderId="13" xfId="0" applyFont="1" applyBorder="1"/>
    <xf numFmtId="0" fontId="6" fillId="0" borderId="29" xfId="0" applyFont="1" applyBorder="1" applyAlignment="1">
      <alignment horizontal="center"/>
    </xf>
    <xf numFmtId="0" fontId="6" fillId="0" borderId="13" xfId="0" applyFont="1" applyBorder="1" applyAlignment="1">
      <alignment horizontal="center"/>
    </xf>
    <xf numFmtId="44" fontId="6" fillId="3" borderId="10" xfId="2" applyFont="1" applyFill="1" applyBorder="1" applyAlignment="1" applyProtection="1">
      <alignment horizontal="center"/>
      <protection locked="0"/>
    </xf>
    <xf numFmtId="44" fontId="6" fillId="3" borderId="20" xfId="2" applyFont="1" applyFill="1" applyBorder="1" applyAlignment="1" applyProtection="1">
      <alignment horizontal="center"/>
      <protection locked="0"/>
    </xf>
    <xf numFmtId="0" fontId="6" fillId="3" borderId="13" xfId="0" applyFont="1" applyFill="1" applyBorder="1" applyAlignment="1" applyProtection="1">
      <alignment horizontal="left"/>
      <protection locked="0"/>
    </xf>
    <xf numFmtId="0" fontId="3" fillId="4" borderId="19" xfId="0" applyFont="1" applyFill="1" applyBorder="1" applyAlignment="1" applyProtection="1">
      <alignment horizontal="left"/>
      <protection locked="0"/>
    </xf>
    <xf numFmtId="0" fontId="3" fillId="4" borderId="10" xfId="0" applyFont="1" applyFill="1" applyBorder="1" applyAlignment="1" applyProtection="1">
      <alignment horizontal="left"/>
      <protection locked="0"/>
    </xf>
    <xf numFmtId="44" fontId="6" fillId="0" borderId="0" xfId="2" applyFont="1" applyFill="1" applyBorder="1" applyAlignment="1" applyProtection="1">
      <alignment horizontal="center"/>
      <protection locked="0"/>
    </xf>
    <xf numFmtId="0" fontId="34" fillId="0" borderId="0" xfId="5"/>
    <xf numFmtId="0" fontId="11" fillId="3" borderId="0" xfId="5" applyFont="1" applyFill="1" applyAlignment="1" applyProtection="1">
      <alignment horizontal="left"/>
      <protection locked="0"/>
    </xf>
    <xf numFmtId="0" fontId="6" fillId="0" borderId="0" xfId="5" applyFont="1"/>
    <xf numFmtId="0" fontId="10" fillId="0" borderId="0" xfId="5" applyFont="1"/>
    <xf numFmtId="0" fontId="6" fillId="0" borderId="0" xfId="5" applyFont="1" applyAlignment="1">
      <alignment horizontal="right"/>
    </xf>
    <xf numFmtId="0" fontId="6" fillId="3" borderId="0" xfId="5" applyFont="1" applyFill="1" applyAlignment="1" applyProtection="1">
      <alignment horizontal="left"/>
      <protection locked="0"/>
    </xf>
    <xf numFmtId="0" fontId="6" fillId="0" borderId="0" xfId="5" applyFont="1" applyAlignment="1">
      <alignment horizontal="right" vertical="top"/>
    </xf>
    <xf numFmtId="0" fontId="6" fillId="0" borderId="0" xfId="5" applyFont="1" applyAlignment="1">
      <alignment vertical="top"/>
    </xf>
    <xf numFmtId="0" fontId="4" fillId="0" borderId="0" xfId="5" applyFont="1"/>
    <xf numFmtId="0" fontId="36" fillId="7" borderId="13" xfId="5" applyFont="1" applyFill="1" applyBorder="1"/>
    <xf numFmtId="0" fontId="34" fillId="0" borderId="13" xfId="5" applyBorder="1"/>
    <xf numFmtId="165" fontId="34" fillId="0" borderId="13" xfId="2" applyNumberFormat="1" applyFont="1" applyBorder="1"/>
    <xf numFmtId="0" fontId="34" fillId="8" borderId="13" xfId="5" applyFill="1" applyBorder="1"/>
    <xf numFmtId="165" fontId="34" fillId="8" borderId="13" xfId="2" applyNumberFormat="1" applyFont="1" applyFill="1" applyBorder="1"/>
    <xf numFmtId="165" fontId="34" fillId="0" borderId="0" xfId="5" applyNumberFormat="1"/>
    <xf numFmtId="0" fontId="36" fillId="7" borderId="19" xfId="5" applyFont="1" applyFill="1" applyBorder="1"/>
    <xf numFmtId="165" fontId="36" fillId="7" borderId="20" xfId="5" applyNumberFormat="1" applyFont="1" applyFill="1" applyBorder="1"/>
    <xf numFmtId="165" fontId="36" fillId="7" borderId="13" xfId="5" applyNumberFormat="1" applyFont="1" applyFill="1" applyBorder="1"/>
    <xf numFmtId="0" fontId="34" fillId="0" borderId="19" xfId="5" applyBorder="1"/>
    <xf numFmtId="165" fontId="34" fillId="0" borderId="13" xfId="5" applyNumberFormat="1" applyBorder="1"/>
    <xf numFmtId="0" fontId="34" fillId="8" borderId="19" xfId="5" applyFill="1" applyBorder="1"/>
    <xf numFmtId="165" fontId="34" fillId="8" borderId="13" xfId="5" applyNumberFormat="1" applyFill="1" applyBorder="1"/>
    <xf numFmtId="0" fontId="34" fillId="9" borderId="19" xfId="5" applyFill="1" applyBorder="1"/>
    <xf numFmtId="165" fontId="34" fillId="9" borderId="20" xfId="5" applyNumberFormat="1" applyFill="1" applyBorder="1"/>
    <xf numFmtId="165" fontId="34" fillId="9" borderId="13" xfId="2" applyNumberFormat="1" applyFont="1" applyFill="1" applyBorder="1"/>
    <xf numFmtId="0" fontId="0" fillId="0" borderId="0" xfId="0" applyAlignment="1">
      <alignment horizontal="right"/>
    </xf>
    <xf numFmtId="0" fontId="0" fillId="0" borderId="15" xfId="0" applyBorder="1"/>
    <xf numFmtId="0" fontId="0" fillId="0" borderId="16" xfId="0" applyBorder="1"/>
    <xf numFmtId="0" fontId="0" fillId="0" borderId="24" xfId="0" applyBorder="1"/>
    <xf numFmtId="0" fontId="0" fillId="0" borderId="17" xfId="0" applyBorder="1"/>
    <xf numFmtId="0" fontId="0" fillId="0" borderId="9" xfId="0" applyBorder="1"/>
    <xf numFmtId="0" fontId="3" fillId="0" borderId="0" xfId="6" applyFont="1"/>
    <xf numFmtId="0" fontId="23" fillId="0" borderId="1" xfId="6" applyFont="1" applyBorder="1" applyAlignment="1">
      <alignment horizontal="justify" vertical="top" wrapText="1"/>
    </xf>
    <xf numFmtId="0" fontId="23" fillId="11" borderId="32" xfId="6" applyFont="1" applyFill="1" applyBorder="1" applyAlignment="1">
      <alignment vertical="top" wrapText="1"/>
    </xf>
    <xf numFmtId="0" fontId="23" fillId="11" borderId="4" xfId="6" applyFont="1" applyFill="1" applyBorder="1" applyAlignment="1">
      <alignment horizontal="right" vertical="top" wrapText="1"/>
    </xf>
    <xf numFmtId="0" fontId="23" fillId="11" borderId="4" xfId="6" applyFont="1" applyFill="1" applyBorder="1" applyAlignment="1">
      <alignment vertical="top" wrapText="1"/>
    </xf>
    <xf numFmtId="0" fontId="23" fillId="11" borderId="5" xfId="6" applyFont="1" applyFill="1" applyBorder="1" applyAlignment="1">
      <alignment vertical="top" wrapText="1"/>
    </xf>
    <xf numFmtId="0" fontId="3" fillId="11" borderId="33" xfId="6" applyFont="1" applyFill="1" applyBorder="1" applyAlignment="1">
      <alignment vertical="top" wrapText="1"/>
    </xf>
    <xf numFmtId="0" fontId="23" fillId="11" borderId="4" xfId="6" applyFont="1" applyFill="1" applyBorder="1" applyAlignment="1">
      <alignment horizontal="left" vertical="top" wrapText="1"/>
    </xf>
    <xf numFmtId="0" fontId="23" fillId="11" borderId="33" xfId="6" applyFont="1" applyFill="1" applyBorder="1" applyAlignment="1" applyProtection="1">
      <alignment vertical="top" wrapText="1"/>
      <protection locked="0"/>
    </xf>
    <xf numFmtId="0" fontId="23" fillId="11" borderId="33" xfId="6" applyFont="1" applyFill="1" applyBorder="1" applyAlignment="1">
      <alignment vertical="top" wrapText="1"/>
    </xf>
    <xf numFmtId="0" fontId="23" fillId="11" borderId="33" xfId="6" applyFont="1" applyFill="1" applyBorder="1" applyAlignment="1" applyProtection="1">
      <alignment horizontal="right" vertical="top" wrapText="1"/>
      <protection locked="0"/>
    </xf>
    <xf numFmtId="0" fontId="3" fillId="11" borderId="4" xfId="6" applyFont="1" applyFill="1" applyBorder="1" applyAlignment="1">
      <alignment vertical="top" wrapText="1"/>
    </xf>
    <xf numFmtId="0" fontId="3" fillId="11" borderId="33" xfId="6" applyFont="1" applyFill="1" applyBorder="1" applyAlignment="1">
      <alignment horizontal="justify" vertical="top" wrapText="1"/>
    </xf>
    <xf numFmtId="0" fontId="23" fillId="11" borderId="4" xfId="6" applyFont="1" applyFill="1" applyBorder="1" applyAlignment="1">
      <alignment horizontal="justify" vertical="top" wrapText="1"/>
    </xf>
    <xf numFmtId="0" fontId="23" fillId="11" borderId="33" xfId="6" applyFont="1" applyFill="1" applyBorder="1" applyAlignment="1">
      <alignment horizontal="justify" vertical="top" wrapText="1"/>
    </xf>
    <xf numFmtId="0" fontId="3" fillId="11" borderId="12" xfId="6" applyFont="1" applyFill="1" applyBorder="1" applyAlignment="1">
      <alignment horizontal="justify" vertical="top" wrapText="1"/>
    </xf>
    <xf numFmtId="0" fontId="23" fillId="11" borderId="6" xfId="6" applyFont="1" applyFill="1" applyBorder="1" applyAlignment="1">
      <alignment horizontal="justify" vertical="top" wrapText="1"/>
    </xf>
    <xf numFmtId="0" fontId="23" fillId="11" borderId="12" xfId="6" applyFont="1" applyFill="1" applyBorder="1" applyAlignment="1">
      <alignment horizontal="justify" vertical="top" wrapText="1"/>
    </xf>
    <xf numFmtId="0" fontId="23" fillId="11" borderId="8" xfId="6" applyFont="1" applyFill="1" applyBorder="1" applyAlignment="1">
      <alignment horizontal="justify" vertical="top" wrapText="1"/>
    </xf>
    <xf numFmtId="0" fontId="3" fillId="0" borderId="32" xfId="6" applyFont="1" applyBorder="1" applyAlignment="1">
      <alignment horizontal="justify" vertical="top" wrapText="1"/>
    </xf>
    <xf numFmtId="0" fontId="3" fillId="0" borderId="1" xfId="6" applyFont="1" applyBorder="1" applyAlignment="1">
      <alignment vertical="top" wrapText="1"/>
    </xf>
    <xf numFmtId="0" fontId="3" fillId="3" borderId="34" xfId="6" applyFont="1" applyFill="1" applyBorder="1" applyProtection="1">
      <protection locked="0"/>
    </xf>
    <xf numFmtId="0" fontId="3" fillId="0" borderId="0" xfId="6" applyFont="1" applyAlignment="1">
      <alignment horizontal="justify" vertical="top" wrapText="1"/>
    </xf>
    <xf numFmtId="0" fontId="3" fillId="0" borderId="33" xfId="6" applyFont="1" applyBorder="1" applyAlignment="1">
      <alignment horizontal="justify" vertical="top" wrapText="1"/>
    </xf>
    <xf numFmtId="0" fontId="23" fillId="0" borderId="33" xfId="6" applyFont="1" applyBorder="1" applyAlignment="1" applyProtection="1">
      <alignment horizontal="justify" vertical="top" wrapText="1"/>
      <protection locked="0"/>
    </xf>
    <xf numFmtId="0" fontId="3" fillId="0" borderId="3" xfId="6" applyFont="1" applyBorder="1" applyAlignment="1">
      <alignment horizontal="justify" vertical="top" wrapText="1"/>
    </xf>
    <xf numFmtId="0" fontId="3" fillId="0" borderId="4" xfId="6" applyFont="1" applyBorder="1" applyAlignment="1">
      <alignment vertical="top" wrapText="1"/>
    </xf>
    <xf numFmtId="0" fontId="3" fillId="3" borderId="31" xfId="6" applyFont="1" applyFill="1" applyBorder="1" applyProtection="1">
      <protection locked="0"/>
    </xf>
    <xf numFmtId="0" fontId="23" fillId="0" borderId="4" xfId="6" applyFont="1" applyBorder="1" applyAlignment="1">
      <alignment horizontal="justify" vertical="top" wrapText="1"/>
    </xf>
    <xf numFmtId="0" fontId="23" fillId="3" borderId="35" xfId="6" applyFont="1" applyFill="1" applyBorder="1" applyAlignment="1" applyProtection="1">
      <alignment horizontal="justify" vertical="top" wrapText="1"/>
      <protection locked="0"/>
    </xf>
    <xf numFmtId="44" fontId="3" fillId="3" borderId="31" xfId="2" applyFont="1" applyFill="1" applyBorder="1" applyProtection="1">
      <protection locked="0"/>
    </xf>
    <xf numFmtId="0" fontId="23" fillId="0" borderId="4" xfId="6" applyFont="1" applyBorder="1" applyAlignment="1">
      <alignment vertical="top" wrapText="1"/>
    </xf>
    <xf numFmtId="0" fontId="6" fillId="3" borderId="4" xfId="6" applyFont="1" applyFill="1" applyBorder="1" applyAlignment="1" applyProtection="1">
      <alignment horizontal="left"/>
      <protection locked="0"/>
    </xf>
    <xf numFmtId="0" fontId="6" fillId="0" borderId="5" xfId="6" applyFont="1" applyBorder="1"/>
    <xf numFmtId="0" fontId="3" fillId="0" borderId="5" xfId="6" applyFont="1" applyBorder="1"/>
    <xf numFmtId="0" fontId="3" fillId="0" borderId="5" xfId="6" applyFont="1" applyBorder="1" applyAlignment="1">
      <alignment horizontal="justify" vertical="top" wrapText="1"/>
    </xf>
    <xf numFmtId="0" fontId="3" fillId="3" borderId="37" xfId="6" applyFont="1" applyFill="1" applyBorder="1"/>
    <xf numFmtId="0" fontId="3" fillId="0" borderId="4" xfId="6" applyFont="1" applyBorder="1" applyAlignment="1">
      <alignment horizontal="justify" vertical="top" wrapText="1"/>
    </xf>
    <xf numFmtId="0" fontId="3" fillId="0" borderId="12" xfId="6" applyFont="1" applyBorder="1" applyAlignment="1">
      <alignment horizontal="justify" vertical="top" wrapText="1"/>
    </xf>
    <xf numFmtId="0" fontId="3" fillId="0" borderId="6" xfId="6" applyFont="1" applyBorder="1" applyAlignment="1">
      <alignment horizontal="justify" vertical="top" wrapText="1"/>
    </xf>
    <xf numFmtId="0" fontId="3" fillId="0" borderId="8" xfId="6" applyFont="1" applyBorder="1" applyAlignment="1">
      <alignment horizontal="justify" vertical="top" wrapText="1"/>
    </xf>
    <xf numFmtId="0" fontId="23" fillId="0" borderId="32" xfId="6" applyFont="1" applyBorder="1" applyAlignment="1">
      <alignment horizontal="justify" vertical="top" wrapText="1"/>
    </xf>
    <xf numFmtId="0" fontId="23" fillId="0" borderId="33" xfId="6" applyFont="1" applyBorder="1" applyAlignment="1">
      <alignment horizontal="justify" vertical="top" wrapText="1"/>
    </xf>
    <xf numFmtId="0" fontId="23" fillId="0" borderId="33" xfId="6" applyFont="1" applyBorder="1" applyAlignment="1">
      <alignment vertical="top" wrapText="1"/>
    </xf>
    <xf numFmtId="0" fontId="3" fillId="0" borderId="2" xfId="6" applyFont="1" applyBorder="1" applyAlignment="1">
      <alignment horizontal="justify" vertical="top" wrapText="1"/>
    </xf>
    <xf numFmtId="0" fontId="23" fillId="0" borderId="32" xfId="6" applyFont="1" applyBorder="1" applyAlignment="1" applyProtection="1">
      <alignment horizontal="justify" vertical="top" wrapText="1"/>
      <protection locked="0"/>
    </xf>
    <xf numFmtId="0" fontId="3" fillId="0" borderId="6" xfId="6" applyFont="1" applyBorder="1" applyAlignment="1">
      <alignment vertical="top" wrapText="1"/>
    </xf>
    <xf numFmtId="0" fontId="3" fillId="0" borderId="8" xfId="6" applyFont="1" applyBorder="1"/>
    <xf numFmtId="0" fontId="3" fillId="0" borderId="7" xfId="6" applyFont="1" applyBorder="1" applyAlignment="1">
      <alignment horizontal="justify" vertical="top" wrapText="1"/>
    </xf>
    <xf numFmtId="0" fontId="37" fillId="0" borderId="0" xfId="5" applyFont="1" applyAlignment="1">
      <alignment horizontal="right"/>
    </xf>
    <xf numFmtId="0" fontId="37" fillId="0" borderId="0" xfId="5" applyFont="1"/>
    <xf numFmtId="0" fontId="34" fillId="3" borderId="9" xfId="5" applyFill="1" applyBorder="1" applyProtection="1">
      <protection locked="0"/>
    </xf>
    <xf numFmtId="0" fontId="11" fillId="0" borderId="0" xfId="5" applyFont="1" applyAlignment="1" applyProtection="1">
      <alignment horizontal="left"/>
      <protection locked="0"/>
    </xf>
    <xf numFmtId="0" fontId="34" fillId="3" borderId="29" xfId="5" applyFill="1" applyBorder="1"/>
    <xf numFmtId="0" fontId="34" fillId="0" borderId="24" xfId="5" applyBorder="1" applyAlignment="1">
      <alignment horizontal="right"/>
    </xf>
    <xf numFmtId="0" fontId="34" fillId="0" borderId="24" xfId="5" applyBorder="1"/>
    <xf numFmtId="0" fontId="34" fillId="0" borderId="25" xfId="5" applyBorder="1"/>
    <xf numFmtId="0" fontId="34" fillId="3" borderId="38" xfId="5" applyFill="1" applyBorder="1" applyProtection="1">
      <protection locked="0"/>
    </xf>
    <xf numFmtId="0" fontId="34" fillId="0" borderId="17" xfId="5" applyBorder="1" applyAlignment="1">
      <alignment horizontal="right"/>
    </xf>
    <xf numFmtId="0" fontId="34" fillId="0" borderId="17" xfId="5" applyBorder="1"/>
    <xf numFmtId="0" fontId="34" fillId="0" borderId="18" xfId="5" applyBorder="1"/>
    <xf numFmtId="0" fontId="34" fillId="3" borderId="39" xfId="5" applyFill="1" applyBorder="1" applyProtection="1">
      <protection locked="0"/>
    </xf>
    <xf numFmtId="0" fontId="34" fillId="0" borderId="24" xfId="5" applyBorder="1" applyAlignment="1">
      <alignment horizontal="right" vertical="top"/>
    </xf>
    <xf numFmtId="0" fontId="34" fillId="3" borderId="38" xfId="5" applyFill="1" applyBorder="1"/>
    <xf numFmtId="0" fontId="34" fillId="0" borderId="0" xfId="5" applyAlignment="1">
      <alignment horizontal="right" vertical="top"/>
    </xf>
    <xf numFmtId="0" fontId="34" fillId="0" borderId="0" xfId="5" applyAlignment="1">
      <alignment horizontal="right"/>
    </xf>
    <xf numFmtId="0" fontId="34" fillId="0" borderId="9" xfId="5" applyBorder="1"/>
    <xf numFmtId="0" fontId="34" fillId="0" borderId="9" xfId="5" applyBorder="1" applyAlignment="1">
      <alignment horizontal="right"/>
    </xf>
    <xf numFmtId="0" fontId="34" fillId="3" borderId="39" xfId="5" applyFill="1" applyBorder="1"/>
    <xf numFmtId="0" fontId="34" fillId="3" borderId="13" xfId="5" applyFill="1" applyBorder="1" applyProtection="1">
      <protection locked="0"/>
    </xf>
    <xf numFmtId="0" fontId="34" fillId="0" borderId="9" xfId="5" applyBorder="1" applyAlignment="1">
      <alignment horizontal="right" vertical="top"/>
    </xf>
    <xf numFmtId="0" fontId="42" fillId="0" borderId="0" xfId="0" applyFont="1"/>
    <xf numFmtId="0" fontId="38" fillId="0" borderId="14" xfId="0" applyFont="1" applyBorder="1"/>
    <xf numFmtId="0" fontId="43" fillId="0" borderId="15" xfId="0" applyFont="1" applyBorder="1"/>
    <xf numFmtId="0" fontId="0" fillId="0" borderId="25" xfId="0" applyBorder="1"/>
    <xf numFmtId="0" fontId="5" fillId="0" borderId="24" xfId="0" applyFont="1" applyBorder="1"/>
    <xf numFmtId="0" fontId="5" fillId="0" borderId="0" xfId="0" applyFont="1"/>
    <xf numFmtId="0" fontId="5" fillId="0" borderId="17" xfId="0" applyFont="1" applyBorder="1"/>
    <xf numFmtId="0" fontId="0" fillId="0" borderId="18" xfId="0" applyBorder="1"/>
    <xf numFmtId="0" fontId="45" fillId="0" borderId="0" xfId="0" applyFont="1" applyAlignment="1">
      <alignment vertical="center"/>
    </xf>
    <xf numFmtId="0" fontId="5" fillId="0" borderId="0" xfId="0" applyFont="1" applyAlignment="1">
      <alignment wrapText="1"/>
    </xf>
    <xf numFmtId="0" fontId="5" fillId="0" borderId="0" xfId="0" applyFont="1" applyAlignment="1">
      <alignment vertical="top"/>
    </xf>
    <xf numFmtId="0" fontId="46" fillId="0" borderId="0" xfId="0" applyFont="1" applyAlignment="1">
      <alignment horizontal="left" vertical="center"/>
    </xf>
    <xf numFmtId="0" fontId="47" fillId="0" borderId="0" xfId="0" applyFont="1" applyAlignment="1">
      <alignment horizontal="left" vertical="center"/>
    </xf>
    <xf numFmtId="0" fontId="38" fillId="0" borderId="0" xfId="0" applyFont="1"/>
    <xf numFmtId="0" fontId="2" fillId="0" borderId="0" xfId="4" applyAlignment="1" applyProtection="1"/>
    <xf numFmtId="0" fontId="26" fillId="0" borderId="0" xfId="0" applyFont="1" applyAlignment="1">
      <alignment horizontal="justify" vertical="center" wrapText="1"/>
    </xf>
    <xf numFmtId="0" fontId="49" fillId="0" borderId="0" xfId="0" applyFont="1"/>
    <xf numFmtId="0" fontId="26" fillId="0" borderId="19" xfId="0" applyFont="1" applyBorder="1"/>
    <xf numFmtId="0" fontId="26" fillId="0" borderId="10" xfId="0" applyFont="1" applyBorder="1"/>
    <xf numFmtId="0" fontId="26" fillId="0" borderId="0" xfId="0" applyFont="1" applyProtection="1">
      <protection locked="0"/>
    </xf>
    <xf numFmtId="0" fontId="26" fillId="0" borderId="13" xfId="0" applyFont="1" applyBorder="1"/>
    <xf numFmtId="2" fontId="26" fillId="12" borderId="13" xfId="0" applyNumberFormat="1" applyFont="1" applyFill="1" applyBorder="1" applyAlignment="1" applyProtection="1">
      <alignment horizontal="center"/>
      <protection locked="0"/>
    </xf>
    <xf numFmtId="0" fontId="26" fillId="0" borderId="39" xfId="0" applyFont="1" applyBorder="1"/>
    <xf numFmtId="0" fontId="26" fillId="12" borderId="39" xfId="0" applyFont="1" applyFill="1" applyBorder="1" applyAlignment="1" applyProtection="1">
      <alignment horizontal="center"/>
      <protection locked="0"/>
    </xf>
    <xf numFmtId="166" fontId="26" fillId="12" borderId="13" xfId="1" applyNumberFormat="1" applyFont="1" applyFill="1" applyBorder="1" applyAlignment="1" applyProtection="1">
      <alignment horizontal="center"/>
      <protection locked="0"/>
    </xf>
    <xf numFmtId="0" fontId="52" fillId="0" borderId="19" xfId="0" applyFont="1" applyBorder="1" applyAlignment="1">
      <alignment horizontal="left"/>
    </xf>
    <xf numFmtId="0" fontId="26" fillId="0" borderId="10" xfId="0" applyFont="1" applyBorder="1" applyAlignment="1">
      <alignment horizontal="left"/>
    </xf>
    <xf numFmtId="167" fontId="26" fillId="0" borderId="10" xfId="2" applyNumberFormat="1" applyFont="1" applyBorder="1" applyAlignment="1" applyProtection="1">
      <alignment horizontal="left"/>
    </xf>
    <xf numFmtId="168" fontId="26" fillId="0" borderId="20" xfId="3" applyNumberFormat="1" applyFont="1" applyBorder="1" applyAlignment="1" applyProtection="1">
      <alignment horizontal="left"/>
    </xf>
    <xf numFmtId="0" fontId="26" fillId="0" borderId="0" xfId="0" applyFont="1" applyAlignment="1">
      <alignment horizontal="center" wrapText="1"/>
    </xf>
    <xf numFmtId="5" fontId="53" fillId="0" borderId="13" xfId="0" applyNumberFormat="1" applyFont="1" applyBorder="1" applyAlignment="1">
      <alignment horizontal="center" wrapText="1"/>
    </xf>
    <xf numFmtId="5" fontId="49" fillId="0" borderId="39" xfId="0" applyNumberFormat="1" applyFont="1" applyBorder="1" applyAlignment="1">
      <alignment horizontal="center" wrapText="1"/>
    </xf>
    <xf numFmtId="5" fontId="26" fillId="12" borderId="39" xfId="0" applyNumberFormat="1" applyFont="1" applyFill="1" applyBorder="1" applyAlignment="1" applyProtection="1">
      <alignment horizontal="center" wrapText="1"/>
      <protection locked="0"/>
    </xf>
    <xf numFmtId="5" fontId="26" fillId="0" borderId="39" xfId="0" applyNumberFormat="1" applyFont="1" applyBorder="1" applyAlignment="1">
      <alignment horizontal="center" wrapText="1"/>
    </xf>
    <xf numFmtId="167" fontId="26" fillId="0" borderId="39" xfId="2" applyNumberFormat="1" applyFont="1" applyBorder="1" applyAlignment="1" applyProtection="1">
      <alignment horizontal="center" wrapText="1"/>
    </xf>
    <xf numFmtId="168" fontId="26" fillId="0" borderId="39" xfId="3" applyNumberFormat="1" applyFont="1" applyBorder="1" applyAlignment="1" applyProtection="1">
      <alignment horizontal="center" wrapText="1"/>
    </xf>
    <xf numFmtId="0" fontId="26" fillId="0" borderId="0" xfId="0" applyFont="1" applyAlignment="1" applyProtection="1">
      <alignment horizontal="center" wrapText="1"/>
      <protection locked="0"/>
    </xf>
    <xf numFmtId="0" fontId="52" fillId="0" borderId="0" xfId="0" applyFont="1" applyAlignment="1">
      <alignment horizontal="left"/>
    </xf>
    <xf numFmtId="0" fontId="26" fillId="0" borderId="0" xfId="0" applyFont="1" applyAlignment="1">
      <alignment horizontal="right"/>
    </xf>
    <xf numFmtId="5" fontId="26" fillId="0" borderId="13" xfId="0" applyNumberFormat="1" applyFont="1" applyBorder="1"/>
    <xf numFmtId="5" fontId="26" fillId="12" borderId="13" xfId="0" applyNumberFormat="1" applyFont="1" applyFill="1" applyBorder="1" applyProtection="1">
      <protection locked="0"/>
    </xf>
    <xf numFmtId="165" fontId="26" fillId="0" borderId="13" xfId="2" applyNumberFormat="1" applyFont="1" applyFill="1" applyBorder="1" applyAlignment="1" applyProtection="1">
      <alignment horizontal="center"/>
    </xf>
    <xf numFmtId="167" fontId="26" fillId="0" borderId="13" xfId="2" applyNumberFormat="1" applyFont="1" applyFill="1" applyBorder="1" applyAlignment="1" applyProtection="1">
      <alignment horizontal="center"/>
    </xf>
    <xf numFmtId="168" fontId="26" fillId="0" borderId="13" xfId="3" applyNumberFormat="1" applyFont="1" applyFill="1" applyBorder="1" applyAlignment="1" applyProtection="1">
      <alignment horizontal="center"/>
    </xf>
    <xf numFmtId="5" fontId="26" fillId="0" borderId="0" xfId="0" applyNumberFormat="1" applyFont="1" applyProtection="1">
      <protection locked="0"/>
    </xf>
    <xf numFmtId="0" fontId="49" fillId="0" borderId="0" xfId="0" applyFont="1" applyAlignment="1">
      <alignment horizontal="right"/>
    </xf>
    <xf numFmtId="5" fontId="49" fillId="2" borderId="13" xfId="0" applyNumberFormat="1" applyFont="1" applyFill="1" applyBorder="1"/>
    <xf numFmtId="5" fontId="26" fillId="2" borderId="13" xfId="0" applyNumberFormat="1" applyFont="1" applyFill="1" applyBorder="1"/>
    <xf numFmtId="165" fontId="26" fillId="2" borderId="13" xfId="2" applyNumberFormat="1" applyFont="1" applyFill="1" applyBorder="1" applyAlignment="1" applyProtection="1">
      <alignment horizontal="center"/>
    </xf>
    <xf numFmtId="167" fontId="26" fillId="2" borderId="13" xfId="2" applyNumberFormat="1" applyFont="1" applyFill="1" applyBorder="1" applyAlignment="1" applyProtection="1">
      <alignment horizontal="center"/>
    </xf>
    <xf numFmtId="168" fontId="26" fillId="2" borderId="13" xfId="3" applyNumberFormat="1" applyFont="1" applyFill="1" applyBorder="1" applyAlignment="1" applyProtection="1">
      <alignment horizontal="center"/>
    </xf>
    <xf numFmtId="165" fontId="26" fillId="0" borderId="13" xfId="2" applyNumberFormat="1" applyFont="1" applyBorder="1" applyAlignment="1" applyProtection="1">
      <alignment horizontal="center"/>
    </xf>
    <xf numFmtId="167" fontId="26" fillId="0" borderId="13" xfId="2" applyNumberFormat="1" applyFont="1" applyBorder="1" applyAlignment="1" applyProtection="1">
      <alignment horizontal="center"/>
    </xf>
    <xf numFmtId="168" fontId="26" fillId="0" borderId="13" xfId="3" applyNumberFormat="1" applyFont="1" applyBorder="1" applyAlignment="1" applyProtection="1">
      <alignment horizontal="center"/>
    </xf>
    <xf numFmtId="0" fontId="26" fillId="2" borderId="13" xfId="2" applyNumberFormat="1" applyFont="1" applyFill="1" applyBorder="1" applyAlignment="1" applyProtection="1">
      <alignment horizontal="center"/>
    </xf>
    <xf numFmtId="0" fontId="40" fillId="13" borderId="0" xfId="0" applyFont="1" applyFill="1" applyAlignment="1">
      <alignment horizontal="left"/>
    </xf>
    <xf numFmtId="5" fontId="49" fillId="0" borderId="19" xfId="0" applyNumberFormat="1" applyFont="1" applyBorder="1"/>
    <xf numFmtId="5" fontId="54" fillId="0" borderId="10" xfId="0" applyNumberFormat="1" applyFont="1" applyBorder="1" applyAlignment="1" applyProtection="1">
      <alignment horizontal="center" wrapText="1"/>
      <protection locked="0"/>
    </xf>
    <xf numFmtId="165" fontId="26" fillId="0" borderId="10" xfId="2" applyNumberFormat="1" applyFont="1" applyFill="1" applyBorder="1" applyAlignment="1" applyProtection="1">
      <alignment horizontal="center"/>
    </xf>
    <xf numFmtId="167" fontId="26" fillId="0" borderId="10" xfId="2" applyNumberFormat="1" applyFont="1" applyFill="1" applyBorder="1" applyAlignment="1" applyProtection="1">
      <alignment horizontal="center"/>
    </xf>
    <xf numFmtId="168" fontId="26" fillId="0" borderId="20" xfId="3" applyNumberFormat="1" applyFont="1" applyFill="1" applyBorder="1" applyAlignment="1" applyProtection="1">
      <alignment horizontal="center"/>
    </xf>
    <xf numFmtId="0" fontId="26" fillId="14" borderId="0" xfId="0" applyFont="1" applyFill="1" applyAlignment="1" applyProtection="1">
      <alignment horizontal="right"/>
      <protection locked="0"/>
    </xf>
    <xf numFmtId="0" fontId="52" fillId="0" borderId="0" xfId="0" applyFont="1" applyAlignment="1">
      <alignment horizontal="left" wrapText="1"/>
    </xf>
    <xf numFmtId="0" fontId="26" fillId="0" borderId="0" xfId="0" applyFont="1" applyAlignment="1" applyProtection="1">
      <alignment horizontal="right"/>
      <protection locked="0"/>
    </xf>
    <xf numFmtId="5" fontId="54" fillId="0" borderId="10" xfId="0" applyNumberFormat="1" applyFont="1" applyBorder="1" applyAlignment="1">
      <alignment horizontal="center" wrapText="1"/>
    </xf>
    <xf numFmtId="0" fontId="31" fillId="13" borderId="0" xfId="0" applyFont="1" applyFill="1" applyAlignment="1">
      <alignment horizontal="left"/>
    </xf>
    <xf numFmtId="0" fontId="3" fillId="13" borderId="0" xfId="0" applyFont="1" applyFill="1" applyAlignment="1">
      <alignment horizontal="right"/>
    </xf>
    <xf numFmtId="0" fontId="26" fillId="15" borderId="0" xfId="0" applyFont="1" applyFill="1" applyAlignment="1">
      <alignment horizontal="right"/>
    </xf>
    <xf numFmtId="0" fontId="55" fillId="0" borderId="0" xfId="0" applyFont="1" applyAlignment="1">
      <alignment horizontal="left"/>
    </xf>
    <xf numFmtId="5" fontId="49" fillId="0" borderId="15" xfId="0" applyNumberFormat="1" applyFont="1" applyBorder="1"/>
    <xf numFmtId="5" fontId="54" fillId="0" borderId="0" xfId="0" applyNumberFormat="1" applyFont="1" applyAlignment="1" applyProtection="1">
      <alignment horizontal="center" wrapText="1"/>
      <protection locked="0"/>
    </xf>
    <xf numFmtId="165" fontId="26" fillId="0" borderId="0" xfId="2" applyNumberFormat="1" applyFont="1" applyFill="1" applyBorder="1" applyAlignment="1" applyProtection="1">
      <alignment horizontal="center"/>
    </xf>
    <xf numFmtId="167" fontId="26" fillId="0" borderId="0" xfId="2" applyNumberFormat="1" applyFont="1" applyFill="1" applyBorder="1" applyAlignment="1" applyProtection="1">
      <alignment horizontal="center"/>
    </xf>
    <xf numFmtId="168" fontId="26" fillId="0" borderId="0" xfId="3" applyNumberFormat="1" applyFont="1" applyFill="1" applyBorder="1" applyAlignment="1" applyProtection="1">
      <alignment horizontal="center"/>
    </xf>
    <xf numFmtId="165" fontId="26" fillId="0" borderId="0" xfId="2" applyNumberFormat="1" applyFont="1" applyFill="1" applyBorder="1" applyAlignment="1" applyProtection="1">
      <alignment horizontal="center"/>
      <protection locked="0"/>
    </xf>
    <xf numFmtId="167" fontId="26" fillId="0" borderId="0" xfId="2" applyNumberFormat="1" applyFont="1" applyFill="1" applyBorder="1" applyAlignment="1" applyProtection="1">
      <alignment horizontal="center"/>
      <protection locked="0"/>
    </xf>
    <xf numFmtId="168" fontId="26" fillId="0" borderId="0" xfId="3" applyNumberFormat="1" applyFont="1" applyFill="1" applyBorder="1" applyAlignment="1" applyProtection="1">
      <alignment horizontal="center"/>
      <protection locked="0"/>
    </xf>
    <xf numFmtId="5" fontId="26" fillId="0" borderId="0" xfId="0" applyNumberFormat="1" applyFont="1"/>
    <xf numFmtId="0" fontId="36" fillId="13" borderId="14" xfId="0" applyFont="1" applyFill="1" applyBorder="1"/>
    <xf numFmtId="0" fontId="3" fillId="13" borderId="15" xfId="0" applyFont="1" applyFill="1" applyBorder="1"/>
    <xf numFmtId="165" fontId="3" fillId="13" borderId="15" xfId="2" applyNumberFormat="1" applyFont="1" applyFill="1" applyBorder="1" applyAlignment="1" applyProtection="1">
      <alignment horizontal="center"/>
    </xf>
    <xf numFmtId="167" fontId="3" fillId="13" borderId="15" xfId="2" applyNumberFormat="1" applyFont="1" applyFill="1" applyBorder="1" applyAlignment="1" applyProtection="1">
      <alignment horizontal="center"/>
    </xf>
    <xf numFmtId="168" fontId="3" fillId="13" borderId="16" xfId="3" applyNumberFormat="1" applyFont="1" applyFill="1" applyBorder="1" applyAlignment="1" applyProtection="1">
      <alignment horizontal="center"/>
    </xf>
    <xf numFmtId="0" fontId="36" fillId="13" borderId="24" xfId="0" applyFont="1" applyFill="1" applyBorder="1" applyProtection="1">
      <protection locked="0"/>
    </xf>
    <xf numFmtId="0" fontId="34" fillId="13" borderId="0" xfId="0" applyFont="1" applyFill="1"/>
    <xf numFmtId="0" fontId="3" fillId="13" borderId="0" xfId="0" applyFont="1" applyFill="1"/>
    <xf numFmtId="165" fontId="34" fillId="13" borderId="0" xfId="2" applyNumberFormat="1" applyFont="1" applyFill="1" applyBorder="1" applyAlignment="1" applyProtection="1">
      <alignment horizontal="center"/>
    </xf>
    <xf numFmtId="167" fontId="34" fillId="13" borderId="0" xfId="2" applyNumberFormat="1" applyFont="1" applyFill="1" applyBorder="1" applyAlignment="1" applyProtection="1">
      <alignment horizontal="center"/>
    </xf>
    <xf numFmtId="168" fontId="34" fillId="13" borderId="25" xfId="3" applyNumberFormat="1" applyFont="1" applyFill="1" applyBorder="1" applyAlignment="1" applyProtection="1">
      <alignment horizontal="center"/>
    </xf>
    <xf numFmtId="0" fontId="26" fillId="0" borderId="0" xfId="0" applyFont="1" applyAlignment="1" applyProtection="1">
      <alignment vertical="top"/>
      <protection locked="0"/>
    </xf>
    <xf numFmtId="0" fontId="36" fillId="13" borderId="17" xfId="0" applyFont="1" applyFill="1" applyBorder="1"/>
    <xf numFmtId="0" fontId="3" fillId="13" borderId="9" xfId="0" applyFont="1" applyFill="1" applyBorder="1" applyProtection="1">
      <protection locked="0"/>
    </xf>
    <xf numFmtId="165" fontId="3" fillId="13" borderId="9" xfId="2" applyNumberFormat="1" applyFont="1" applyFill="1" applyBorder="1" applyAlignment="1" applyProtection="1">
      <alignment horizontal="center"/>
      <protection locked="0"/>
    </xf>
    <xf numFmtId="167" fontId="3" fillId="13" borderId="9" xfId="2" applyNumberFormat="1" applyFont="1" applyFill="1" applyBorder="1" applyAlignment="1" applyProtection="1">
      <alignment horizontal="center"/>
      <protection locked="0"/>
    </xf>
    <xf numFmtId="168" fontId="3" fillId="13" borderId="18" xfId="3" applyNumberFormat="1" applyFont="1" applyFill="1" applyBorder="1" applyAlignment="1" applyProtection="1">
      <alignment horizontal="center"/>
      <protection locked="0"/>
    </xf>
    <xf numFmtId="165" fontId="26" fillId="0" borderId="0" xfId="2" applyNumberFormat="1" applyFont="1" applyAlignment="1" applyProtection="1">
      <alignment horizontal="center"/>
      <protection locked="0"/>
    </xf>
    <xf numFmtId="167" fontId="26" fillId="0" borderId="0" xfId="2" applyNumberFormat="1" applyFont="1" applyAlignment="1" applyProtection="1">
      <alignment horizontal="center"/>
      <protection locked="0"/>
    </xf>
    <xf numFmtId="168" fontId="26" fillId="0" borderId="0" xfId="3" applyNumberFormat="1" applyFont="1" applyAlignment="1" applyProtection="1">
      <alignment horizontal="center"/>
      <protection locked="0"/>
    </xf>
    <xf numFmtId="0" fontId="26" fillId="0" borderId="0" xfId="0" applyFont="1" applyAlignment="1" applyProtection="1">
      <alignment horizontal="center"/>
      <protection locked="0"/>
    </xf>
    <xf numFmtId="167" fontId="26" fillId="0" borderId="0" xfId="2" applyNumberFormat="1" applyFont="1" applyProtection="1">
      <protection locked="0"/>
    </xf>
    <xf numFmtId="168" fontId="26" fillId="0" borderId="0" xfId="3" applyNumberFormat="1" applyFont="1" applyProtection="1">
      <protection locked="0"/>
    </xf>
    <xf numFmtId="0" fontId="45" fillId="0" borderId="0" xfId="0" applyFont="1"/>
    <xf numFmtId="168" fontId="0" fillId="12" borderId="13" xfId="3" applyNumberFormat="1" applyFont="1" applyFill="1" applyBorder="1" applyAlignment="1" applyProtection="1">
      <alignment horizontal="center"/>
      <protection locked="0"/>
    </xf>
    <xf numFmtId="168" fontId="0" fillId="0" borderId="0" xfId="0" applyNumberFormat="1" applyAlignment="1">
      <alignment horizontal="center"/>
    </xf>
    <xf numFmtId="168" fontId="5" fillId="0" borderId="0" xfId="0" applyNumberFormat="1" applyFont="1" applyAlignment="1">
      <alignment horizontal="center"/>
    </xf>
    <xf numFmtId="0" fontId="0" fillId="0" borderId="0" xfId="0" applyAlignment="1">
      <alignment horizontal="center"/>
    </xf>
    <xf numFmtId="0" fontId="0" fillId="12" borderId="13" xfId="0" applyFill="1" applyBorder="1" applyAlignment="1" applyProtection="1">
      <alignment horizontal="center"/>
      <protection locked="0"/>
    </xf>
    <xf numFmtId="165" fontId="0" fillId="12" borderId="13" xfId="2" applyNumberFormat="1" applyFont="1" applyFill="1" applyBorder="1" applyAlignment="1" applyProtection="1">
      <protection locked="0"/>
    </xf>
    <xf numFmtId="9" fontId="0" fillId="12" borderId="13" xfId="3" applyFont="1" applyFill="1" applyBorder="1" applyAlignment="1" applyProtection="1">
      <alignment horizontal="center"/>
      <protection locked="0"/>
    </xf>
    <xf numFmtId="165" fontId="0" fillId="12" borderId="13" xfId="2" applyNumberFormat="1" applyFont="1" applyFill="1" applyBorder="1" applyAlignment="1" applyProtection="1">
      <alignment horizontal="center"/>
      <protection locked="0"/>
    </xf>
    <xf numFmtId="0" fontId="5" fillId="12" borderId="13" xfId="0" applyFont="1" applyFill="1" applyBorder="1" applyAlignment="1" applyProtection="1">
      <alignment horizontal="center"/>
      <protection locked="0"/>
    </xf>
    <xf numFmtId="165" fontId="0" fillId="12" borderId="13" xfId="2" applyNumberFormat="1" applyFont="1" applyFill="1" applyBorder="1" applyProtection="1">
      <protection locked="0"/>
    </xf>
    <xf numFmtId="0" fontId="0" fillId="0" borderId="0" xfId="2" applyNumberFormat="1" applyFont="1" applyFill="1" applyProtection="1"/>
    <xf numFmtId="165" fontId="0" fillId="0" borderId="0" xfId="0" applyNumberFormat="1"/>
    <xf numFmtId="0" fontId="0" fillId="14" borderId="0" xfId="0" applyFill="1" applyProtection="1">
      <protection locked="0"/>
    </xf>
    <xf numFmtId="43" fontId="0" fillId="0" borderId="0" xfId="0" applyNumberFormat="1"/>
    <xf numFmtId="165" fontId="0" fillId="0" borderId="0" xfId="2" applyNumberFormat="1" applyFont="1" applyFill="1" applyProtection="1"/>
    <xf numFmtId="166" fontId="0" fillId="12" borderId="13" xfId="1" applyNumberFormat="1" applyFont="1" applyFill="1" applyBorder="1" applyProtection="1">
      <protection locked="0"/>
    </xf>
    <xf numFmtId="0" fontId="38" fillId="16" borderId="0" xfId="0" applyFont="1" applyFill="1"/>
    <xf numFmtId="166" fontId="0" fillId="0" borderId="13" xfId="1" applyNumberFormat="1" applyFont="1" applyFill="1" applyBorder="1" applyProtection="1"/>
    <xf numFmtId="165" fontId="0" fillId="0" borderId="0" xfId="2" applyNumberFormat="1" applyFont="1" applyFill="1" applyBorder="1" applyProtection="1"/>
    <xf numFmtId="0" fontId="0" fillId="0" borderId="7" xfId="0" applyBorder="1"/>
    <xf numFmtId="166" fontId="5" fillId="12" borderId="40" xfId="1" applyNumberFormat="1" applyFont="1" applyFill="1" applyBorder="1" applyProtection="1">
      <protection locked="0"/>
    </xf>
    <xf numFmtId="167" fontId="0" fillId="0" borderId="0" xfId="2" applyNumberFormat="1" applyFont="1" applyFill="1" applyProtection="1"/>
    <xf numFmtId="0" fontId="0" fillId="12" borderId="40" xfId="0" applyFill="1" applyBorder="1" applyProtection="1">
      <protection locked="0"/>
    </xf>
    <xf numFmtId="167" fontId="0" fillId="0" borderId="0" xfId="0" applyNumberFormat="1"/>
    <xf numFmtId="0" fontId="0" fillId="12" borderId="13" xfId="2" applyNumberFormat="1" applyFont="1" applyFill="1" applyBorder="1" applyAlignment="1" applyProtection="1">
      <alignment horizontal="center"/>
      <protection locked="0"/>
    </xf>
    <xf numFmtId="10" fontId="0" fillId="12" borderId="13" xfId="3" applyNumberFormat="1" applyFont="1" applyFill="1" applyBorder="1" applyAlignment="1" applyProtection="1">
      <alignment horizontal="center"/>
      <protection locked="0"/>
    </xf>
    <xf numFmtId="10" fontId="0" fillId="0" borderId="0" xfId="2" applyNumberFormat="1" applyFont="1" applyFill="1" applyAlignment="1" applyProtection="1">
      <alignment horizontal="center"/>
    </xf>
    <xf numFmtId="0" fontId="0" fillId="0" borderId="32" xfId="0" applyBorder="1"/>
    <xf numFmtId="165" fontId="0" fillId="12" borderId="41" xfId="2" applyNumberFormat="1" applyFont="1" applyFill="1" applyBorder="1" applyAlignment="1" applyProtection="1">
      <alignment horizontal="center"/>
      <protection locked="0"/>
    </xf>
    <xf numFmtId="0" fontId="0" fillId="0" borderId="33" xfId="0" applyBorder="1"/>
    <xf numFmtId="0" fontId="0" fillId="12" borderId="42" xfId="2" applyNumberFormat="1" applyFont="1" applyFill="1" applyBorder="1" applyAlignment="1" applyProtection="1">
      <alignment horizontal="center"/>
      <protection locked="0"/>
    </xf>
    <xf numFmtId="10" fontId="0" fillId="12" borderId="42" xfId="2" applyNumberFormat="1" applyFont="1" applyFill="1" applyBorder="1" applyAlignment="1" applyProtection="1">
      <alignment horizontal="center"/>
      <protection locked="0"/>
    </xf>
    <xf numFmtId="0" fontId="0" fillId="0" borderId="12" xfId="0" applyBorder="1"/>
    <xf numFmtId="165" fontId="0" fillId="12" borderId="43" xfId="2" applyNumberFormat="1" applyFont="1" applyFill="1" applyBorder="1" applyAlignment="1" applyProtection="1">
      <alignment horizontal="center"/>
      <protection locked="0"/>
    </xf>
    <xf numFmtId="10" fontId="0" fillId="12" borderId="42" xfId="3" applyNumberFormat="1" applyFont="1" applyFill="1" applyBorder="1" applyAlignment="1" applyProtection="1">
      <alignment horizontal="center"/>
      <protection locked="0"/>
    </xf>
    <xf numFmtId="165" fontId="0" fillId="12" borderId="43" xfId="2" applyNumberFormat="1" applyFont="1" applyFill="1" applyBorder="1" applyAlignment="1" applyProtection="1">
      <protection locked="0"/>
    </xf>
    <xf numFmtId="0" fontId="5" fillId="0" borderId="32" xfId="0" applyFont="1" applyBorder="1"/>
    <xf numFmtId="165" fontId="0" fillId="0" borderId="44" xfId="2" applyNumberFormat="1" applyFont="1" applyFill="1" applyBorder="1" applyProtection="1"/>
    <xf numFmtId="169" fontId="0" fillId="0" borderId="0" xfId="0" applyNumberFormat="1" applyAlignment="1">
      <alignment horizontal="center"/>
    </xf>
    <xf numFmtId="169" fontId="0" fillId="0" borderId="0" xfId="0" applyNumberFormat="1"/>
    <xf numFmtId="10" fontId="0" fillId="0" borderId="0" xfId="0" applyNumberFormat="1" applyAlignment="1">
      <alignment horizontal="center"/>
    </xf>
    <xf numFmtId="10" fontId="0" fillId="0" borderId="0" xfId="3" applyNumberFormat="1" applyFont="1" applyFill="1" applyProtection="1"/>
    <xf numFmtId="168" fontId="0" fillId="0" borderId="0" xfId="3" applyNumberFormat="1" applyFont="1" applyFill="1" applyProtection="1"/>
    <xf numFmtId="9" fontId="0" fillId="0" borderId="44" xfId="3" applyFont="1" applyFill="1" applyBorder="1" applyProtection="1"/>
    <xf numFmtId="2" fontId="0" fillId="0" borderId="0" xfId="0" applyNumberFormat="1"/>
    <xf numFmtId="10" fontId="0" fillId="0" borderId="44" xfId="3" applyNumberFormat="1" applyFont="1" applyFill="1" applyBorder="1" applyProtection="1"/>
    <xf numFmtId="165" fontId="0" fillId="0" borderId="45" xfId="2" applyNumberFormat="1" applyFont="1" applyFill="1" applyBorder="1" applyProtection="1"/>
    <xf numFmtId="10" fontId="0" fillId="0" borderId="0" xfId="3" applyNumberFormat="1" applyFont="1" applyFill="1" applyAlignment="1" applyProtection="1">
      <alignment horizontal="center"/>
    </xf>
    <xf numFmtId="5" fontId="0" fillId="0" borderId="46" xfId="2" applyNumberFormat="1" applyFont="1" applyFill="1" applyBorder="1" applyProtection="1"/>
    <xf numFmtId="9" fontId="0" fillId="0" borderId="0" xfId="3" applyFont="1" applyFill="1" applyAlignment="1" applyProtection="1">
      <alignment horizontal="center"/>
    </xf>
    <xf numFmtId="5" fontId="0" fillId="0" borderId="0" xfId="2" applyNumberFormat="1" applyFont="1" applyFill="1" applyProtection="1"/>
    <xf numFmtId="165" fontId="0" fillId="0" borderId="47" xfId="2" applyNumberFormat="1" applyFont="1" applyFill="1" applyBorder="1" applyProtection="1"/>
    <xf numFmtId="44" fontId="0" fillId="0" borderId="48" xfId="2" applyFont="1" applyFill="1" applyBorder="1" applyProtection="1"/>
    <xf numFmtId="9" fontId="0" fillId="0" borderId="0" xfId="3" applyFont="1" applyFill="1" applyProtection="1"/>
    <xf numFmtId="168" fontId="0" fillId="0" borderId="45" xfId="3" applyNumberFormat="1" applyFont="1" applyFill="1" applyBorder="1" applyProtection="1"/>
    <xf numFmtId="168" fontId="0" fillId="0" borderId="49" xfId="3" applyNumberFormat="1" applyFont="1" applyFill="1" applyBorder="1" applyProtection="1"/>
    <xf numFmtId="166" fontId="0" fillId="0" borderId="46" xfId="1" applyNumberFormat="1" applyFont="1" applyFill="1" applyBorder="1" applyProtection="1"/>
    <xf numFmtId="169" fontId="39" fillId="0" borderId="0" xfId="0" applyNumberFormat="1" applyFont="1"/>
    <xf numFmtId="168" fontId="0" fillId="0" borderId="45" xfId="3" applyNumberFormat="1" applyFont="1" applyBorder="1" applyProtection="1"/>
    <xf numFmtId="44" fontId="0" fillId="0" borderId="49" xfId="2" applyFont="1" applyFill="1" applyBorder="1" applyProtection="1"/>
    <xf numFmtId="1" fontId="0" fillId="0" borderId="46" xfId="0" applyNumberFormat="1" applyBorder="1"/>
    <xf numFmtId="0" fontId="0" fillId="0" borderId="13" xfId="0" applyBorder="1" applyAlignment="1">
      <alignment horizontal="center"/>
    </xf>
    <xf numFmtId="0" fontId="0" fillId="0" borderId="13" xfId="0" applyBorder="1"/>
    <xf numFmtId="170" fontId="0" fillId="12" borderId="13" xfId="0" applyNumberFormat="1" applyFill="1" applyBorder="1" applyProtection="1">
      <protection locked="0"/>
    </xf>
    <xf numFmtId="4" fontId="0" fillId="0" borderId="13" xfId="0" applyNumberFormat="1" applyBorder="1"/>
    <xf numFmtId="3" fontId="0" fillId="0" borderId="13" xfId="0" applyNumberFormat="1" applyBorder="1"/>
    <xf numFmtId="9" fontId="0" fillId="0" borderId="13" xfId="0" applyNumberFormat="1" applyBorder="1"/>
    <xf numFmtId="170" fontId="5" fillId="12" borderId="13" xfId="0" applyNumberFormat="1" applyFont="1" applyFill="1" applyBorder="1" applyProtection="1">
      <protection locked="0"/>
    </xf>
    <xf numFmtId="170" fontId="0" fillId="0" borderId="13" xfId="0" applyNumberFormat="1" applyBorder="1"/>
    <xf numFmtId="170" fontId="0" fillId="0" borderId="13" xfId="0" applyNumberFormat="1" applyBorder="1" applyProtection="1">
      <protection locked="0"/>
    </xf>
    <xf numFmtId="0" fontId="0" fillId="0" borderId="0" xfId="0" applyAlignment="1" applyProtection="1">
      <alignment horizontal="center"/>
      <protection locked="0"/>
    </xf>
    <xf numFmtId="4" fontId="0" fillId="0" borderId="0" xfId="0" applyNumberFormat="1" applyProtection="1">
      <protection locked="0"/>
    </xf>
    <xf numFmtId="3" fontId="0" fillId="0" borderId="0" xfId="0" applyNumberFormat="1" applyProtection="1">
      <protection locked="0"/>
    </xf>
    <xf numFmtId="168" fontId="0" fillId="0" borderId="0" xfId="3" applyNumberFormat="1" applyFont="1" applyFill="1" applyAlignment="1" applyProtection="1">
      <alignment horizontal="center"/>
    </xf>
    <xf numFmtId="165" fontId="0" fillId="0" borderId="0" xfId="2" applyNumberFormat="1" applyFont="1" applyFill="1" applyAlignment="1" applyProtection="1"/>
    <xf numFmtId="168" fontId="0" fillId="0" borderId="9" xfId="3" applyNumberFormat="1" applyFont="1" applyFill="1" applyBorder="1" applyAlignment="1" applyProtection="1">
      <alignment horizontal="center"/>
    </xf>
    <xf numFmtId="165" fontId="0" fillId="0" borderId="9" xfId="2" applyNumberFormat="1" applyFont="1" applyFill="1" applyBorder="1" applyAlignment="1" applyProtection="1"/>
    <xf numFmtId="165" fontId="0" fillId="0" borderId="0" xfId="2" applyNumberFormat="1" applyFont="1" applyFill="1" applyAlignment="1" applyProtection="1">
      <alignment horizontal="center"/>
    </xf>
    <xf numFmtId="166" fontId="0" fillId="0" borderId="0" xfId="1" applyNumberFormat="1" applyFont="1" applyAlignment="1" applyProtection="1">
      <alignment horizontal="center"/>
    </xf>
    <xf numFmtId="44" fontId="0" fillId="0" borderId="0" xfId="2" applyFont="1" applyFill="1" applyAlignment="1" applyProtection="1">
      <alignment horizontal="center"/>
    </xf>
    <xf numFmtId="166" fontId="0" fillId="0" borderId="0" xfId="1" applyNumberFormat="1" applyFont="1" applyFill="1" applyAlignment="1" applyProtection="1"/>
    <xf numFmtId="166" fontId="0" fillId="0" borderId="9" xfId="1" applyNumberFormat="1" applyFont="1" applyFill="1" applyBorder="1" applyAlignment="1" applyProtection="1"/>
    <xf numFmtId="166" fontId="0" fillId="0" borderId="0" xfId="0" applyNumberFormat="1"/>
    <xf numFmtId="166" fontId="0" fillId="0" borderId="9" xfId="0" applyNumberFormat="1" applyBorder="1"/>
    <xf numFmtId="166" fontId="38" fillId="0" borderId="0" xfId="0" applyNumberFormat="1" applyFont="1"/>
    <xf numFmtId="166" fontId="0" fillId="0" borderId="0" xfId="1" applyNumberFormat="1" applyFont="1" applyFill="1" applyProtection="1"/>
    <xf numFmtId="167" fontId="0" fillId="0" borderId="7" xfId="2" applyNumberFormat="1" applyFont="1" applyFill="1" applyBorder="1" applyProtection="1"/>
    <xf numFmtId="166" fontId="0" fillId="0" borderId="7" xfId="1" applyNumberFormat="1" applyFont="1" applyFill="1" applyBorder="1" applyProtection="1"/>
    <xf numFmtId="168" fontId="0" fillId="0" borderId="7" xfId="3" applyNumberFormat="1" applyFont="1" applyFill="1" applyBorder="1" applyAlignment="1" applyProtection="1">
      <alignment horizontal="center"/>
    </xf>
    <xf numFmtId="10" fontId="0" fillId="0" borderId="7" xfId="3" applyNumberFormat="1" applyFont="1" applyFill="1" applyBorder="1" applyProtection="1"/>
    <xf numFmtId="10" fontId="0" fillId="0" borderId="0" xfId="3" applyNumberFormat="1" applyFont="1" applyFill="1" applyBorder="1" applyProtection="1"/>
    <xf numFmtId="166" fontId="0" fillId="0" borderId="0" xfId="1" applyNumberFormat="1" applyFont="1" applyFill="1" applyBorder="1" applyProtection="1"/>
    <xf numFmtId="165" fontId="38" fillId="0" borderId="0" xfId="0" applyNumberFormat="1" applyFont="1"/>
    <xf numFmtId="165" fontId="38" fillId="0" borderId="0" xfId="2" applyNumberFormat="1" applyFont="1" applyFill="1" applyProtection="1"/>
    <xf numFmtId="10" fontId="0" fillId="0" borderId="0" xfId="0" applyNumberFormat="1" applyAlignment="1">
      <alignment horizontal="left"/>
    </xf>
    <xf numFmtId="165" fontId="0" fillId="0" borderId="9" xfId="2" applyNumberFormat="1" applyFont="1" applyFill="1" applyBorder="1" applyProtection="1"/>
    <xf numFmtId="2" fontId="0" fillId="0" borderId="0" xfId="3" applyNumberFormat="1" applyFont="1" applyFill="1" applyAlignment="1" applyProtection="1">
      <alignment horizontal="center"/>
    </xf>
    <xf numFmtId="165" fontId="0" fillId="0" borderId="13" xfId="0" applyNumberFormat="1" applyBorder="1"/>
    <xf numFmtId="0" fontId="38" fillId="0" borderId="0" xfId="0" applyFont="1" applyAlignment="1">
      <alignment horizontal="center"/>
    </xf>
    <xf numFmtId="166" fontId="0" fillId="0" borderId="0" xfId="1" applyNumberFormat="1" applyFont="1"/>
    <xf numFmtId="166" fontId="0" fillId="0" borderId="9" xfId="1" applyNumberFormat="1" applyFont="1" applyBorder="1"/>
    <xf numFmtId="166" fontId="38" fillId="0" borderId="0" xfId="1" applyNumberFormat="1" applyFont="1"/>
    <xf numFmtId="0" fontId="58" fillId="0" borderId="0" xfId="0" applyFont="1" applyAlignment="1">
      <alignment horizontal="center"/>
    </xf>
    <xf numFmtId="0" fontId="38" fillId="16" borderId="0" xfId="0" applyFont="1" applyFill="1" applyAlignment="1">
      <alignment horizontal="center"/>
    </xf>
    <xf numFmtId="0" fontId="5" fillId="0" borderId="0" xfId="0" applyFont="1" applyAlignment="1">
      <alignment horizontal="right"/>
    </xf>
    <xf numFmtId="166" fontId="5" fillId="8" borderId="0" xfId="1" applyNumberFormat="1" applyFont="1" applyFill="1" applyProtection="1">
      <protection locked="0"/>
    </xf>
    <xf numFmtId="166" fontId="5" fillId="8" borderId="9" xfId="1" applyNumberFormat="1" applyFont="1" applyFill="1" applyBorder="1" applyProtection="1">
      <protection locked="0"/>
    </xf>
    <xf numFmtId="0" fontId="5" fillId="0" borderId="0" xfId="0" applyFont="1" applyAlignment="1">
      <alignment horizontal="center"/>
    </xf>
    <xf numFmtId="0" fontId="0" fillId="0" borderId="7" xfId="0" applyBorder="1" applyAlignment="1">
      <alignment horizontal="center"/>
    </xf>
    <xf numFmtId="166" fontId="0" fillId="0" borderId="7" xfId="1" applyNumberFormat="1" applyFont="1" applyBorder="1"/>
    <xf numFmtId="0" fontId="0" fillId="0" borderId="0" xfId="0" applyAlignment="1">
      <alignment vertical="center"/>
    </xf>
    <xf numFmtId="42" fontId="0" fillId="0" borderId="0" xfId="0" applyNumberFormat="1" applyAlignment="1">
      <alignment vertical="center"/>
    </xf>
    <xf numFmtId="0" fontId="59" fillId="0" borderId="0" xfId="0" applyFont="1" applyAlignment="1">
      <alignment vertical="center"/>
    </xf>
    <xf numFmtId="42" fontId="38" fillId="0" borderId="40" xfId="0" applyNumberFormat="1" applyFont="1" applyBorder="1" applyAlignment="1">
      <alignment horizontal="center" wrapText="1"/>
    </xf>
    <xf numFmtId="42" fontId="38" fillId="4" borderId="40" xfId="0" applyNumberFormat="1" applyFont="1" applyFill="1" applyBorder="1" applyAlignment="1">
      <alignment horizontal="center" wrapText="1"/>
    </xf>
    <xf numFmtId="42" fontId="38" fillId="17" borderId="28" xfId="0" applyNumberFormat="1" applyFont="1" applyFill="1" applyBorder="1" applyAlignment="1">
      <alignment horizontal="center" wrapText="1"/>
    </xf>
    <xf numFmtId="42" fontId="38" fillId="18" borderId="55" xfId="0" applyNumberFormat="1" applyFont="1" applyFill="1" applyBorder="1" applyAlignment="1">
      <alignment horizontal="center" wrapText="1"/>
    </xf>
    <xf numFmtId="0" fontId="38" fillId="0" borderId="0" xfId="0" applyFont="1" applyAlignment="1">
      <alignment horizontal="center" wrapText="1"/>
    </xf>
    <xf numFmtId="0" fontId="28" fillId="0" borderId="1" xfId="0" applyFont="1" applyBorder="1" applyAlignment="1">
      <alignment vertical="center"/>
    </xf>
    <xf numFmtId="0" fontId="39" fillId="0" borderId="2" xfId="0" applyFont="1" applyBorder="1" applyAlignment="1">
      <alignment vertical="center"/>
    </xf>
    <xf numFmtId="42" fontId="38" fillId="0" borderId="56" xfId="0" applyNumberFormat="1" applyFont="1" applyBorder="1" applyAlignment="1">
      <alignment vertical="center"/>
    </xf>
    <xf numFmtId="42" fontId="38" fillId="0" borderId="57" xfId="0" applyNumberFormat="1" applyFont="1" applyBorder="1" applyAlignment="1">
      <alignment vertical="center"/>
    </xf>
    <xf numFmtId="0" fontId="28" fillId="0" borderId="4" xfId="0" applyFont="1" applyBorder="1" applyAlignment="1">
      <alignment vertical="center"/>
    </xf>
    <xf numFmtId="0" fontId="39" fillId="0" borderId="0" xfId="0" applyFont="1" applyAlignment="1">
      <alignment vertical="center"/>
    </xf>
    <xf numFmtId="42" fontId="0" fillId="0" borderId="58" xfId="0" applyNumberFormat="1" applyBorder="1" applyAlignment="1">
      <alignment vertical="center"/>
    </xf>
    <xf numFmtId="42" fontId="0" fillId="19" borderId="58" xfId="0" applyNumberFormat="1" applyFill="1" applyBorder="1" applyAlignment="1" applyProtection="1">
      <alignment vertical="center"/>
      <protection locked="0"/>
    </xf>
    <xf numFmtId="42" fontId="0" fillId="19" borderId="59" xfId="0" applyNumberFormat="1" applyFill="1" applyBorder="1" applyAlignment="1" applyProtection="1">
      <alignment vertical="center"/>
      <protection locked="0"/>
    </xf>
    <xf numFmtId="0" fontId="28" fillId="0" borderId="6" xfId="0" applyFont="1" applyBorder="1" applyAlignment="1">
      <alignment vertical="center"/>
    </xf>
    <xf numFmtId="0" fontId="39" fillId="0" borderId="7" xfId="0" applyFont="1" applyBorder="1" applyAlignment="1">
      <alignment vertical="center"/>
    </xf>
    <xf numFmtId="42" fontId="0" fillId="19" borderId="60" xfId="0" applyNumberFormat="1" applyFill="1" applyBorder="1" applyAlignment="1" applyProtection="1">
      <alignment vertical="center"/>
      <protection locked="0"/>
    </xf>
    <xf numFmtId="42" fontId="0" fillId="4" borderId="60" xfId="0" applyNumberFormat="1" applyFill="1" applyBorder="1" applyAlignment="1" applyProtection="1">
      <alignment vertical="center"/>
      <protection locked="0"/>
    </xf>
    <xf numFmtId="42" fontId="0" fillId="17" borderId="60" xfId="0" applyNumberFormat="1" applyFill="1" applyBorder="1" applyAlignment="1" applyProtection="1">
      <alignment vertical="center"/>
      <protection locked="0"/>
    </xf>
    <xf numFmtId="42" fontId="0" fillId="19" borderId="61" xfId="0" applyNumberFormat="1" applyFill="1" applyBorder="1" applyAlignment="1" applyProtection="1">
      <alignment vertical="center"/>
      <protection locked="0"/>
    </xf>
    <xf numFmtId="42" fontId="38" fillId="10" borderId="56" xfId="0" applyNumberFormat="1" applyFont="1" applyFill="1" applyBorder="1" applyAlignment="1">
      <alignment vertical="center"/>
    </xf>
    <xf numFmtId="42" fontId="38" fillId="10" borderId="57" xfId="0" applyNumberFormat="1" applyFont="1" applyFill="1" applyBorder="1" applyAlignment="1">
      <alignment vertical="center"/>
    </xf>
    <xf numFmtId="42" fontId="0" fillId="4" borderId="58" xfId="0" applyNumberFormat="1" applyFill="1" applyBorder="1" applyAlignment="1" applyProtection="1">
      <alignment vertical="center"/>
      <protection locked="0"/>
    </xf>
    <xf numFmtId="42" fontId="0" fillId="17" borderId="58" xfId="0" applyNumberFormat="1" applyFill="1" applyBorder="1" applyAlignment="1" applyProtection="1">
      <alignment vertical="center"/>
      <protection locked="0"/>
    </xf>
    <xf numFmtId="42" fontId="0" fillId="0" borderId="62" xfId="0" applyNumberFormat="1" applyBorder="1" applyAlignment="1">
      <alignment vertical="center"/>
    </xf>
    <xf numFmtId="42" fontId="0" fillId="5" borderId="62" xfId="0" applyNumberFormat="1" applyFill="1" applyBorder="1" applyAlignment="1" applyProtection="1">
      <alignment vertical="center"/>
      <protection locked="0"/>
    </xf>
    <xf numFmtId="42" fontId="0" fillId="19" borderId="62" xfId="0" applyNumberFormat="1" applyFill="1" applyBorder="1" applyAlignment="1" applyProtection="1">
      <alignment vertical="center"/>
      <protection locked="0"/>
    </xf>
    <xf numFmtId="42" fontId="0" fillId="4" borderId="62" xfId="0" applyNumberFormat="1" applyFill="1" applyBorder="1" applyAlignment="1" applyProtection="1">
      <alignment vertical="center"/>
      <protection locked="0"/>
    </xf>
    <xf numFmtId="42" fontId="0" fillId="17" borderId="62" xfId="0" applyNumberFormat="1" applyFill="1" applyBorder="1" applyAlignment="1" applyProtection="1">
      <alignment vertical="center"/>
      <protection locked="0"/>
    </xf>
    <xf numFmtId="42" fontId="0" fillId="19" borderId="63" xfId="0" applyNumberFormat="1" applyFill="1" applyBorder="1" applyAlignment="1" applyProtection="1">
      <alignment vertical="center"/>
      <protection locked="0"/>
    </xf>
    <xf numFmtId="0" fontId="39" fillId="0" borderId="0" xfId="0" applyFont="1" applyAlignment="1" applyProtection="1">
      <alignment vertical="center"/>
      <protection locked="0"/>
    </xf>
    <xf numFmtId="42" fontId="0" fillId="5" borderId="60" xfId="0" applyNumberFormat="1" applyFill="1" applyBorder="1" applyAlignment="1" applyProtection="1">
      <alignment vertical="center"/>
      <protection locked="0"/>
    </xf>
    <xf numFmtId="42" fontId="0" fillId="0" borderId="54" xfId="0" applyNumberFormat="1" applyBorder="1" applyAlignment="1">
      <alignment vertical="center"/>
    </xf>
    <xf numFmtId="42" fontId="0" fillId="19" borderId="54" xfId="0" applyNumberFormat="1" applyFill="1" applyBorder="1" applyAlignment="1" applyProtection="1">
      <alignment vertical="center"/>
      <protection locked="0"/>
    </xf>
    <xf numFmtId="42" fontId="0" fillId="4" borderId="54" xfId="0" applyNumberFormat="1" applyFill="1" applyBorder="1" applyAlignment="1" applyProtection="1">
      <alignment vertical="center"/>
      <protection locked="0"/>
    </xf>
    <xf numFmtId="42" fontId="0" fillId="17" borderId="54" xfId="0" applyNumberFormat="1" applyFill="1" applyBorder="1" applyAlignment="1" applyProtection="1">
      <alignment vertical="center"/>
      <protection locked="0"/>
    </xf>
    <xf numFmtId="42" fontId="0" fillId="19" borderId="64" xfId="0" applyNumberFormat="1" applyFill="1" applyBorder="1" applyAlignment="1" applyProtection="1">
      <alignment vertical="center"/>
      <protection locked="0"/>
    </xf>
    <xf numFmtId="42" fontId="0" fillId="5" borderId="58" xfId="0" applyNumberFormat="1" applyFill="1" applyBorder="1" applyAlignment="1" applyProtection="1">
      <alignment vertical="center"/>
      <protection locked="0"/>
    </xf>
    <xf numFmtId="0" fontId="39" fillId="0" borderId="7" xfId="0" applyFont="1" applyBorder="1" applyAlignment="1" applyProtection="1">
      <alignment vertical="center"/>
      <protection locked="0"/>
    </xf>
    <xf numFmtId="42" fontId="0" fillId="18" borderId="59" xfId="0" applyNumberFormat="1" applyFill="1" applyBorder="1" applyAlignment="1" applyProtection="1">
      <alignment vertical="center"/>
      <protection locked="0"/>
    </xf>
    <xf numFmtId="42" fontId="0" fillId="18" borderId="61" xfId="0" applyNumberFormat="1" applyFill="1" applyBorder="1" applyAlignment="1" applyProtection="1">
      <alignment vertical="center"/>
      <protection locked="0"/>
    </xf>
    <xf numFmtId="42" fontId="5" fillId="18" borderId="59" xfId="0" applyNumberFormat="1" applyFont="1" applyFill="1" applyBorder="1" applyAlignment="1" applyProtection="1">
      <alignment vertical="center"/>
      <protection locked="0"/>
    </xf>
    <xf numFmtId="0" fontId="39" fillId="0" borderId="7" xfId="0" applyFont="1" applyBorder="1" applyAlignment="1">
      <alignment vertical="center" wrapText="1"/>
    </xf>
    <xf numFmtId="42" fontId="0" fillId="0" borderId="7" xfId="0" applyNumberFormat="1" applyBorder="1" applyAlignment="1">
      <alignment vertical="center"/>
    </xf>
    <xf numFmtId="42" fontId="38" fillId="5" borderId="11" xfId="0" applyNumberFormat="1" applyFont="1" applyFill="1" applyBorder="1" applyAlignment="1">
      <alignment vertical="center"/>
    </xf>
    <xf numFmtId="42" fontId="38" fillId="4" borderId="11" xfId="0" applyNumberFormat="1" applyFont="1" applyFill="1" applyBorder="1" applyAlignment="1">
      <alignment vertical="center"/>
    </xf>
    <xf numFmtId="42" fontId="38" fillId="20" borderId="11" xfId="0" applyNumberFormat="1" applyFont="1" applyFill="1" applyBorder="1" applyAlignment="1">
      <alignment vertical="center"/>
    </xf>
    <xf numFmtId="42" fontId="38" fillId="21" borderId="11" xfId="0" applyNumberFormat="1" applyFont="1" applyFill="1" applyBorder="1" applyAlignment="1">
      <alignment vertical="center"/>
    </xf>
    <xf numFmtId="0" fontId="28" fillId="22" borderId="6" xfId="0" applyFont="1" applyFill="1" applyBorder="1" applyAlignment="1">
      <alignment vertical="center"/>
    </xf>
    <xf numFmtId="0" fontId="39" fillId="22" borderId="7" xfId="0" applyFont="1" applyFill="1" applyBorder="1" applyAlignment="1">
      <alignment vertical="center" wrapText="1"/>
    </xf>
    <xf numFmtId="42" fontId="0" fillId="22" borderId="7" xfId="0" applyNumberFormat="1" applyFill="1" applyBorder="1" applyAlignment="1">
      <alignment vertical="center"/>
    </xf>
    <xf numFmtId="42" fontId="0" fillId="22" borderId="8" xfId="0" applyNumberFormat="1" applyFill="1" applyBorder="1" applyAlignment="1">
      <alignment vertical="center"/>
    </xf>
    <xf numFmtId="0" fontId="28" fillId="0" borderId="21" xfId="0" applyFont="1" applyBorder="1" applyAlignment="1">
      <alignment vertical="center"/>
    </xf>
    <xf numFmtId="0" fontId="59" fillId="0" borderId="23" xfId="0" applyFont="1" applyBorder="1" applyAlignment="1">
      <alignment vertical="center"/>
    </xf>
    <xf numFmtId="42" fontId="38" fillId="0" borderId="11" xfId="0" applyNumberFormat="1" applyFont="1" applyBorder="1" applyAlignment="1">
      <alignment vertical="center"/>
    </xf>
    <xf numFmtId="42" fontId="38" fillId="10" borderId="11" xfId="0" applyNumberFormat="1" applyFont="1" applyFill="1" applyBorder="1" applyAlignment="1">
      <alignment vertical="center"/>
    </xf>
    <xf numFmtId="0" fontId="38" fillId="0" borderId="0" xfId="0" applyFont="1" applyAlignment="1">
      <alignment vertical="center"/>
    </xf>
    <xf numFmtId="0" fontId="28" fillId="0" borderId="0" xfId="0" applyFont="1" applyAlignment="1">
      <alignment vertical="center"/>
    </xf>
    <xf numFmtId="42" fontId="0" fillId="10" borderId="0" xfId="0" applyNumberFormat="1" applyFill="1" applyAlignment="1">
      <alignment vertical="center"/>
    </xf>
    <xf numFmtId="0" fontId="21" fillId="0" borderId="0" xfId="4" applyFont="1" applyFill="1" applyAlignment="1" applyProtection="1">
      <protection locked="0"/>
    </xf>
    <xf numFmtId="0" fontId="6" fillId="4" borderId="9" xfId="0" applyFont="1" applyFill="1" applyBorder="1"/>
    <xf numFmtId="0" fontId="0" fillId="0" borderId="0" xfId="0" applyAlignment="1">
      <alignment horizontal="left" vertical="top" wrapText="1"/>
    </xf>
    <xf numFmtId="44" fontId="12" fillId="0" borderId="0" xfId="2" applyFont="1" applyFill="1" applyBorder="1" applyAlignment="1" applyProtection="1">
      <alignment horizontal="center"/>
      <protection locked="0"/>
    </xf>
    <xf numFmtId="0" fontId="36" fillId="0" borderId="0" xfId="5" applyFont="1"/>
    <xf numFmtId="0" fontId="6" fillId="0" borderId="0" xfId="0" applyFont="1" applyAlignment="1">
      <alignment horizontal="left" vertical="center" wrapText="1"/>
    </xf>
    <xf numFmtId="0" fontId="6" fillId="3" borderId="9" xfId="0" applyFont="1" applyFill="1" applyBorder="1" applyAlignment="1" applyProtection="1">
      <alignment horizontal="left"/>
      <protection locked="0"/>
    </xf>
    <xf numFmtId="0" fontId="6" fillId="0" borderId="0" xfId="0" applyFont="1" applyAlignment="1">
      <alignment horizontal="left" vertical="top" wrapText="1"/>
    </xf>
    <xf numFmtId="0" fontId="6" fillId="0" borderId="4" xfId="0" applyFont="1" applyBorder="1" applyAlignment="1">
      <alignment horizontal="left" wrapText="1"/>
    </xf>
    <xf numFmtId="0" fontId="6" fillId="0" borderId="0" xfId="0" applyFont="1" applyAlignment="1">
      <alignment horizontal="lef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4" fontId="6" fillId="3" borderId="9" xfId="2" applyFont="1" applyFill="1" applyBorder="1" applyAlignment="1" applyProtection="1">
      <alignment horizontal="right"/>
      <protection locked="0"/>
    </xf>
    <xf numFmtId="0" fontId="3" fillId="4" borderId="19" xfId="0" applyFont="1"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3" fillId="0" borderId="13" xfId="0" applyFont="1" applyBorder="1" applyAlignment="1">
      <alignment horizontal="left"/>
    </xf>
    <xf numFmtId="0" fontId="3" fillId="0" borderId="19" xfId="0" applyFont="1" applyBorder="1" applyAlignment="1">
      <alignment horizontal="left"/>
    </xf>
    <xf numFmtId="44" fontId="6" fillId="3" borderId="10" xfId="2" applyFont="1" applyFill="1" applyBorder="1" applyAlignment="1" applyProtection="1">
      <alignment horizontal="center"/>
      <protection locked="0"/>
    </xf>
    <xf numFmtId="44" fontId="6" fillId="3" borderId="20" xfId="2" applyFont="1" applyFill="1" applyBorder="1" applyAlignment="1" applyProtection="1">
      <alignment horizontal="center"/>
      <protection locked="0"/>
    </xf>
    <xf numFmtId="0" fontId="3" fillId="4" borderId="13" xfId="0" applyFont="1" applyFill="1" applyBorder="1" applyAlignment="1" applyProtection="1">
      <alignment horizontal="left"/>
      <protection locked="0"/>
    </xf>
    <xf numFmtId="44" fontId="6" fillId="3" borderId="30" xfId="2" applyFont="1" applyFill="1" applyBorder="1" applyAlignment="1" applyProtection="1">
      <alignment horizontal="center"/>
      <protection locked="0"/>
    </xf>
    <xf numFmtId="0" fontId="6" fillId="0" borderId="19" xfId="0" applyFont="1" applyBorder="1" applyAlignment="1">
      <alignment horizontal="center"/>
    </xf>
    <xf numFmtId="0" fontId="6" fillId="0" borderId="10" xfId="0" applyFont="1" applyBorder="1" applyAlignment="1">
      <alignment horizontal="center"/>
    </xf>
    <xf numFmtId="0" fontId="6" fillId="0" borderId="20" xfId="0" applyFont="1" applyBorder="1" applyAlignment="1">
      <alignment horizontal="center"/>
    </xf>
    <xf numFmtId="44" fontId="12" fillId="3" borderId="10" xfId="2" applyFont="1" applyFill="1" applyBorder="1" applyAlignment="1" applyProtection="1">
      <alignment horizontal="right"/>
      <protection locked="0"/>
    </xf>
    <xf numFmtId="0" fontId="0" fillId="0" borderId="10" xfId="0" applyBorder="1" applyAlignment="1" applyProtection="1">
      <alignment horizontal="right"/>
      <protection locked="0"/>
    </xf>
    <xf numFmtId="0" fontId="4" fillId="0" borderId="0" xfId="0" applyFont="1" applyAlignment="1">
      <alignment horizontal="left" vertical="top" wrapText="1"/>
    </xf>
    <xf numFmtId="0" fontId="12" fillId="3" borderId="9" xfId="0" applyFont="1" applyFill="1" applyBorder="1" applyProtection="1">
      <protection locked="0"/>
    </xf>
    <xf numFmtId="0" fontId="0" fillId="0" borderId="9" xfId="0" applyBorder="1" applyProtection="1">
      <protection locked="0"/>
    </xf>
    <xf numFmtId="0" fontId="12" fillId="3" borderId="10" xfId="0" applyFont="1" applyFill="1" applyBorder="1" applyProtection="1">
      <protection locked="0"/>
    </xf>
    <xf numFmtId="0" fontId="0" fillId="0" borderId="10" xfId="0" applyBorder="1" applyProtection="1">
      <protection locked="0"/>
    </xf>
    <xf numFmtId="0" fontId="6" fillId="3" borderId="0" xfId="0" applyFont="1" applyFill="1" applyAlignment="1" applyProtection="1">
      <alignment horizontal="left"/>
      <protection locked="0"/>
    </xf>
    <xf numFmtId="0" fontId="6" fillId="4" borderId="9" xfId="0" applyFont="1" applyFill="1" applyBorder="1" applyAlignment="1" applyProtection="1">
      <alignment horizontal="center"/>
      <protection locked="0"/>
    </xf>
    <xf numFmtId="0" fontId="4" fillId="0" borderId="0" xfId="0" applyFont="1" applyAlignment="1">
      <alignment horizontal="left" wrapText="1"/>
    </xf>
    <xf numFmtId="0" fontId="5" fillId="0" borderId="0" xfId="0" applyFont="1" applyAlignment="1">
      <alignment horizontal="left" wrapText="1"/>
    </xf>
    <xf numFmtId="0" fontId="0" fillId="0" borderId="0" xfId="0" applyAlignment="1">
      <alignment horizontal="left" vertical="top" wrapText="1"/>
    </xf>
    <xf numFmtId="0" fontId="32" fillId="0" borderId="0" xfId="0" applyFont="1" applyAlignment="1">
      <alignment horizontal="left" wrapText="1"/>
    </xf>
    <xf numFmtId="0" fontId="6" fillId="3" borderId="19" xfId="0" applyFont="1" applyFill="1" applyBorder="1" applyAlignment="1" applyProtection="1">
      <alignment horizontal="left"/>
      <protection locked="0"/>
    </xf>
    <xf numFmtId="0" fontId="6" fillId="4" borderId="10" xfId="0" applyFont="1" applyFill="1" applyBorder="1" applyAlignment="1" applyProtection="1">
      <alignment horizontal="left"/>
      <protection locked="0"/>
    </xf>
    <xf numFmtId="165" fontId="6" fillId="3" borderId="19" xfId="2" applyNumberFormat="1" applyFont="1" applyFill="1" applyBorder="1" applyAlignment="1" applyProtection="1">
      <alignment horizontal="center"/>
      <protection locked="0"/>
    </xf>
    <xf numFmtId="165" fontId="6" fillId="3" borderId="10" xfId="2" applyNumberFormat="1" applyFont="1" applyFill="1" applyBorder="1" applyAlignment="1" applyProtection="1">
      <alignment horizontal="center"/>
      <protection locked="0"/>
    </xf>
    <xf numFmtId="165" fontId="6" fillId="3" borderId="20" xfId="2" applyNumberFormat="1" applyFont="1" applyFill="1" applyBorder="1" applyAlignment="1" applyProtection="1">
      <alignment horizontal="center"/>
      <protection locked="0"/>
    </xf>
    <xf numFmtId="165" fontId="6" fillId="0" borderId="19" xfId="2" applyNumberFormat="1" applyFont="1" applyBorder="1" applyAlignment="1">
      <alignment horizontal="right"/>
    </xf>
    <xf numFmtId="165" fontId="6" fillId="0" borderId="10" xfId="2" applyNumberFormat="1" applyFont="1" applyBorder="1" applyAlignment="1">
      <alignment horizontal="right"/>
    </xf>
    <xf numFmtId="165" fontId="6" fillId="0" borderId="20" xfId="2" applyNumberFormat="1" applyFont="1" applyBorder="1" applyAlignment="1">
      <alignment horizontal="right"/>
    </xf>
    <xf numFmtId="165" fontId="6" fillId="3" borderId="26" xfId="2" applyNumberFormat="1" applyFont="1" applyFill="1" applyBorder="1" applyAlignment="1" applyProtection="1">
      <alignment horizontal="center"/>
      <protection locked="0"/>
    </xf>
    <xf numFmtId="165" fontId="6" fillId="3" borderId="27" xfId="2" applyNumberFormat="1" applyFont="1" applyFill="1" applyBorder="1" applyAlignment="1" applyProtection="1">
      <alignment horizontal="center"/>
      <protection locked="0"/>
    </xf>
    <xf numFmtId="165" fontId="6" fillId="3" borderId="28" xfId="2" applyNumberFormat="1" applyFont="1" applyFill="1" applyBorder="1" applyAlignment="1" applyProtection="1">
      <alignment horizontal="center"/>
      <protection locked="0"/>
    </xf>
    <xf numFmtId="165" fontId="6" fillId="0" borderId="21" xfId="2" applyNumberFormat="1" applyFont="1" applyBorder="1" applyAlignment="1">
      <alignment horizontal="center"/>
    </xf>
    <xf numFmtId="165" fontId="6" fillId="0" borderId="22" xfId="2" applyNumberFormat="1" applyFont="1" applyBorder="1" applyAlignment="1">
      <alignment horizontal="center"/>
    </xf>
    <xf numFmtId="165" fontId="6" fillId="0" borderId="23" xfId="2" applyNumberFormat="1" applyFont="1" applyBorder="1" applyAlignment="1">
      <alignment horizontal="center"/>
    </xf>
    <xf numFmtId="165" fontId="6" fillId="4" borderId="9" xfId="2" applyNumberFormat="1" applyFont="1" applyFill="1" applyBorder="1" applyAlignment="1" applyProtection="1">
      <alignment horizontal="center"/>
      <protection locked="0"/>
    </xf>
    <xf numFmtId="0" fontId="6" fillId="3" borderId="19" xfId="0" applyFont="1" applyFill="1" applyBorder="1" applyAlignment="1" applyProtection="1">
      <alignment horizontal="center"/>
      <protection locked="0"/>
    </xf>
    <xf numFmtId="0" fontId="6" fillId="3" borderId="20" xfId="0" applyFont="1" applyFill="1" applyBorder="1" applyAlignment="1" applyProtection="1">
      <alignment horizontal="center"/>
      <protection locked="0"/>
    </xf>
    <xf numFmtId="0" fontId="22" fillId="0" borderId="0" xfId="0" applyFont="1" applyAlignment="1">
      <alignment vertical="top" wrapText="1"/>
    </xf>
    <xf numFmtId="44" fontId="6" fillId="0" borderId="19" xfId="2" applyFont="1" applyBorder="1" applyAlignment="1">
      <alignment horizontal="center"/>
    </xf>
    <xf numFmtId="44" fontId="6" fillId="0" borderId="10" xfId="2" applyFont="1" applyBorder="1" applyAlignment="1">
      <alignment horizontal="center"/>
    </xf>
    <xf numFmtId="44" fontId="6" fillId="0" borderId="20" xfId="2" applyFont="1" applyBorder="1" applyAlignment="1">
      <alignment horizontal="center"/>
    </xf>
    <xf numFmtId="0" fontId="6" fillId="4" borderId="9" xfId="0" applyFont="1" applyFill="1" applyBorder="1" applyAlignment="1">
      <alignment horizontal="center"/>
    </xf>
    <xf numFmtId="165" fontId="6" fillId="0" borderId="21" xfId="2" applyNumberFormat="1" applyFont="1" applyBorder="1" applyAlignment="1">
      <alignment horizontal="right"/>
    </xf>
    <xf numFmtId="165" fontId="6" fillId="0" borderId="22" xfId="2" applyNumberFormat="1" applyFont="1" applyBorder="1" applyAlignment="1">
      <alignment horizontal="right"/>
    </xf>
    <xf numFmtId="165" fontId="6" fillId="0" borderId="23" xfId="2" applyNumberFormat="1" applyFont="1" applyBorder="1" applyAlignment="1">
      <alignment horizontal="right"/>
    </xf>
    <xf numFmtId="0" fontId="6" fillId="4" borderId="10" xfId="0" applyFont="1" applyFill="1" applyBorder="1" applyAlignment="1" applyProtection="1">
      <alignment horizontal="center"/>
      <protection locked="0"/>
    </xf>
    <xf numFmtId="0" fontId="6" fillId="4" borderId="20" xfId="0" applyFont="1" applyFill="1" applyBorder="1" applyAlignment="1" applyProtection="1">
      <alignment horizontal="center"/>
      <protection locked="0"/>
    </xf>
    <xf numFmtId="0" fontId="6" fillId="0" borderId="20" xfId="0" applyFont="1" applyBorder="1" applyAlignment="1">
      <alignment horizontal="left" vertical="top" wrapText="1"/>
    </xf>
    <xf numFmtId="0" fontId="6" fillId="0" borderId="13" xfId="0" applyFont="1" applyBorder="1" applyAlignment="1">
      <alignment horizontal="left" vertical="top" wrapText="1"/>
    </xf>
    <xf numFmtId="0" fontId="12" fillId="0" borderId="20"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3" fillId="3" borderId="9" xfId="0" applyFont="1" applyFill="1" applyBorder="1" applyAlignment="1" applyProtection="1">
      <alignment horizontal="left"/>
      <protection locked="0"/>
    </xf>
    <xf numFmtId="0" fontId="12" fillId="3" borderId="14" xfId="0" applyFont="1" applyFill="1" applyBorder="1" applyAlignment="1" applyProtection="1">
      <alignment horizontal="center"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24" xfId="0" applyBorder="1" applyAlignment="1" applyProtection="1">
      <alignment wrapText="1"/>
      <protection locked="0"/>
    </xf>
    <xf numFmtId="0" fontId="0" fillId="0" borderId="0" xfId="0" applyAlignment="1" applyProtection="1">
      <alignment wrapText="1"/>
      <protection locked="0"/>
    </xf>
    <xf numFmtId="0" fontId="0" fillId="0" borderId="25" xfId="0" applyBorder="1" applyAlignment="1" applyProtection="1">
      <alignment wrapText="1"/>
      <protection locked="0"/>
    </xf>
    <xf numFmtId="0" fontId="6" fillId="3" borderId="1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0" fillId="0" borderId="9" xfId="0" applyBorder="1" applyAlignment="1" applyProtection="1">
      <alignment horizontal="left"/>
      <protection locked="0"/>
    </xf>
    <xf numFmtId="0" fontId="6" fillId="5" borderId="21" xfId="0" applyFont="1" applyFill="1" applyBorder="1" applyAlignment="1">
      <alignment vertical="center" wrapText="1"/>
    </xf>
    <xf numFmtId="0" fontId="6" fillId="5" borderId="22" xfId="0" applyFont="1" applyFill="1" applyBorder="1" applyAlignment="1">
      <alignment vertical="center" wrapText="1"/>
    </xf>
    <xf numFmtId="0" fontId="6" fillId="5" borderId="23" xfId="0" applyFont="1" applyFill="1" applyBorder="1" applyAlignment="1">
      <alignment vertical="center" wrapText="1"/>
    </xf>
    <xf numFmtId="0" fontId="13" fillId="0" borderId="0" xfId="0" applyFont="1" applyAlignment="1">
      <alignment horizontal="left" vertical="top" wrapText="1"/>
    </xf>
    <xf numFmtId="0" fontId="6" fillId="0" borderId="0" xfId="0" applyFont="1" applyAlignment="1">
      <alignment wrapText="1"/>
    </xf>
    <xf numFmtId="0" fontId="0" fillId="0" borderId="0" xfId="0" applyAlignment="1">
      <alignment wrapText="1"/>
    </xf>
    <xf numFmtId="0" fontId="12" fillId="0" borderId="19" xfId="0" applyFont="1" applyBorder="1" applyAlignment="1">
      <alignment horizontal="left" vertical="center" wrapText="1"/>
    </xf>
    <xf numFmtId="0" fontId="12" fillId="0" borderId="10" xfId="0" applyFont="1" applyBorder="1" applyAlignment="1">
      <alignment horizontal="left" vertical="center" wrapText="1"/>
    </xf>
    <xf numFmtId="0" fontId="12" fillId="0" borderId="20" xfId="0" applyFont="1" applyBorder="1" applyAlignment="1">
      <alignment horizontal="left" vertical="center" wrapText="1"/>
    </xf>
    <xf numFmtId="0" fontId="17" fillId="0" borderId="0" xfId="0" applyFont="1" applyAlignment="1">
      <alignment horizontal="left" vertical="top" wrapText="1"/>
    </xf>
    <xf numFmtId="0" fontId="28" fillId="0" borderId="0" xfId="0" applyFont="1" applyAlignment="1">
      <alignment horizontal="left" vertical="top" wrapText="1"/>
    </xf>
    <xf numFmtId="0" fontId="12" fillId="0" borderId="19" xfId="0" applyFont="1" applyBorder="1" applyAlignment="1">
      <alignment horizontal="left" vertical="top" wrapText="1"/>
    </xf>
    <xf numFmtId="0" fontId="29" fillId="0" borderId="10" xfId="0" applyFont="1" applyBorder="1" applyAlignment="1">
      <alignment horizontal="left" vertical="top" wrapText="1"/>
    </xf>
    <xf numFmtId="0" fontId="29" fillId="0" borderId="20" xfId="0" applyFont="1" applyBorder="1" applyAlignment="1">
      <alignment horizontal="left" vertical="top" wrapText="1"/>
    </xf>
    <xf numFmtId="0" fontId="16" fillId="3" borderId="9"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44" fontId="6" fillId="3" borderId="9" xfId="2" applyFont="1" applyFill="1" applyBorder="1" applyAlignment="1" applyProtection="1">
      <alignment horizontal="center"/>
      <protection locked="0"/>
    </xf>
    <xf numFmtId="0" fontId="0" fillId="0" borderId="10" xfId="0" applyBorder="1" applyAlignment="1">
      <alignment horizontal="left"/>
    </xf>
    <xf numFmtId="0" fontId="0" fillId="0" borderId="20" xfId="0" applyBorder="1" applyAlignment="1">
      <alignment horizontal="left"/>
    </xf>
    <xf numFmtId="0" fontId="3" fillId="0" borderId="19" xfId="0" applyFont="1"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12" fillId="3" borderId="9" xfId="0" applyFont="1" applyFill="1" applyBorder="1" applyAlignment="1" applyProtection="1">
      <alignment horizontal="center"/>
      <protection locked="0"/>
    </xf>
    <xf numFmtId="0" fontId="17" fillId="23" borderId="0" xfId="0" applyFont="1" applyFill="1" applyAlignment="1">
      <alignment horizontal="left" vertical="top" wrapText="1"/>
    </xf>
    <xf numFmtId="0" fontId="60" fillId="23" borderId="0" xfId="0" applyFont="1" applyFill="1"/>
    <xf numFmtId="0" fontId="3" fillId="0" borderId="0" xfId="4" applyFont="1" applyFill="1" applyAlignment="1" applyProtection="1">
      <alignment horizontal="left" wrapText="1"/>
      <protection locked="0"/>
    </xf>
    <xf numFmtId="0" fontId="25" fillId="0" borderId="0" xfId="4" applyFont="1" applyAlignment="1" applyProtection="1">
      <alignment horizontal="left" wrapText="1"/>
    </xf>
    <xf numFmtId="0" fontId="12" fillId="0" borderId="0" xfId="0" applyFont="1" applyAlignment="1">
      <alignment horizontal="left" vertical="top" wrapText="1"/>
    </xf>
    <xf numFmtId="0" fontId="3" fillId="4" borderId="9" xfId="0" applyFont="1" applyFill="1" applyBorder="1" applyAlignment="1" applyProtection="1">
      <alignment horizontal="center"/>
      <protection locked="0"/>
    </xf>
    <xf numFmtId="0" fontId="12" fillId="0" borderId="13" xfId="0" applyFont="1" applyBorder="1" applyAlignment="1">
      <alignment horizontal="left"/>
    </xf>
    <xf numFmtId="3" fontId="12" fillId="3" borderId="13" xfId="0" applyNumberFormat="1" applyFont="1" applyFill="1" applyBorder="1" applyAlignment="1" applyProtection="1">
      <alignment horizontal="center"/>
      <protection locked="0"/>
    </xf>
    <xf numFmtId="3" fontId="0" fillId="0" borderId="13" xfId="0" applyNumberFormat="1" applyBorder="1" applyAlignment="1" applyProtection="1">
      <alignment horizontal="center"/>
      <protection locked="0"/>
    </xf>
    <xf numFmtId="0" fontId="12" fillId="3" borderId="13" xfId="0" applyFont="1" applyFill="1" applyBorder="1" applyAlignment="1" applyProtection="1">
      <alignment horizontal="left"/>
      <protection locked="0"/>
    </xf>
    <xf numFmtId="3" fontId="12" fillId="3" borderId="19" xfId="0" applyNumberFormat="1" applyFont="1" applyFill="1" applyBorder="1" applyAlignment="1" applyProtection="1">
      <alignment horizontal="center"/>
      <protection locked="0"/>
    </xf>
    <xf numFmtId="3" fontId="0" fillId="0" borderId="20" xfId="0" applyNumberFormat="1" applyBorder="1" applyAlignment="1" applyProtection="1">
      <alignment horizontal="center"/>
      <protection locked="0"/>
    </xf>
    <xf numFmtId="0" fontId="12" fillId="3" borderId="9" xfId="0" applyFont="1" applyFill="1" applyBorder="1" applyAlignment="1" applyProtection="1">
      <alignment horizontal="left"/>
      <protection locked="0"/>
    </xf>
    <xf numFmtId="0" fontId="6" fillId="4" borderId="9" xfId="0" applyFont="1" applyFill="1" applyBorder="1" applyAlignment="1" applyProtection="1">
      <alignment horizontal="left"/>
      <protection locked="0"/>
    </xf>
    <xf numFmtId="49" fontId="6" fillId="4" borderId="10" xfId="0" applyNumberFormat="1" applyFont="1" applyFill="1" applyBorder="1" applyAlignment="1" applyProtection="1">
      <alignment horizontal="left" wrapText="1"/>
      <protection locked="0"/>
    </xf>
    <xf numFmtId="0" fontId="6" fillId="3" borderId="10" xfId="0" applyFont="1" applyFill="1" applyBorder="1" applyProtection="1">
      <protection locked="0"/>
    </xf>
    <xf numFmtId="0" fontId="6" fillId="3" borderId="0" xfId="0" applyFont="1" applyFill="1" applyAlignment="1" applyProtection="1">
      <alignment horizontal="left" wrapText="1"/>
      <protection locked="0"/>
    </xf>
    <xf numFmtId="0" fontId="0" fillId="0" borderId="9" xfId="0" applyBorder="1" applyAlignment="1" applyProtection="1">
      <alignment horizontal="left" wrapText="1"/>
      <protection locked="0"/>
    </xf>
    <xf numFmtId="0" fontId="6" fillId="3" borderId="9" xfId="0" applyFont="1" applyFill="1" applyBorder="1" applyAlignment="1" applyProtection="1">
      <alignment horizontal="center" wrapText="1"/>
      <protection locked="0"/>
    </xf>
    <xf numFmtId="0" fontId="0" fillId="0" borderId="9" xfId="0" applyBorder="1" applyAlignment="1" applyProtection="1">
      <alignment horizontal="center" wrapText="1"/>
      <protection locked="0"/>
    </xf>
    <xf numFmtId="0" fontId="17" fillId="0" borderId="0" xfId="0" applyFont="1" applyAlignment="1">
      <alignment horizontal="justify" vertical="top" wrapText="1"/>
    </xf>
    <xf numFmtId="0" fontId="6" fillId="0" borderId="0" xfId="0" applyFont="1" applyAlignment="1">
      <alignment horizontal="justify" vertical="top" wrapText="1"/>
    </xf>
    <xf numFmtId="0" fontId="6" fillId="23" borderId="0" xfId="0" applyFont="1" applyFill="1" applyAlignment="1">
      <alignment horizontal="left" vertical="center" wrapText="1"/>
    </xf>
    <xf numFmtId="0" fontId="21" fillId="0" borderId="0" xfId="4" applyFont="1" applyAlignment="1" applyProtection="1">
      <alignment horizontal="center" wrapText="1"/>
      <protection locked="0"/>
    </xf>
    <xf numFmtId="0" fontId="21" fillId="0" borderId="0" xfId="4" applyFont="1" applyAlignment="1" applyProtection="1">
      <alignment horizontal="center"/>
      <protection locked="0"/>
    </xf>
    <xf numFmtId="0" fontId="6" fillId="3" borderId="15" xfId="0" applyFont="1" applyFill="1" applyBorder="1" applyAlignment="1" applyProtection="1">
      <alignment horizontal="left"/>
      <protection locked="0"/>
    </xf>
    <xf numFmtId="0" fontId="12" fillId="4" borderId="9" xfId="0" applyFont="1" applyFill="1" applyBorder="1" applyAlignment="1" applyProtection="1">
      <alignment horizontal="left" wrapText="1"/>
      <protection locked="0"/>
    </xf>
    <xf numFmtId="0" fontId="4" fillId="4" borderId="10" xfId="0" applyFont="1" applyFill="1" applyBorder="1" applyAlignment="1" applyProtection="1">
      <alignment horizontal="left" wrapText="1"/>
      <protection locked="0"/>
    </xf>
    <xf numFmtId="0" fontId="6" fillId="0" borderId="4" xfId="0" applyFont="1" applyBorder="1" applyAlignment="1">
      <alignment horizontal="left"/>
    </xf>
    <xf numFmtId="0" fontId="6" fillId="0" borderId="0" xfId="0" applyFont="1" applyAlignment="1">
      <alignment horizontal="left"/>
    </xf>
    <xf numFmtId="0" fontId="3" fillId="0" borderId="0" xfId="0" applyFont="1" applyAlignment="1">
      <alignment horizontal="center"/>
    </xf>
    <xf numFmtId="14" fontId="6" fillId="3" borderId="9" xfId="0" applyNumberFormat="1" applyFont="1" applyFill="1" applyBorder="1" applyAlignment="1" applyProtection="1">
      <alignment horizontal="left"/>
      <protection locked="0"/>
    </xf>
    <xf numFmtId="9" fontId="12" fillId="3" borderId="19" xfId="2" applyNumberFormat="1" applyFont="1" applyFill="1" applyBorder="1" applyAlignment="1" applyProtection="1">
      <protection locked="0"/>
    </xf>
    <xf numFmtId="9" fontId="0" fillId="0" borderId="20" xfId="0" applyNumberFormat="1" applyBorder="1" applyProtection="1">
      <protection locked="0"/>
    </xf>
    <xf numFmtId="0" fontId="6" fillId="0" borderId="0" xfId="0" applyFont="1" applyAlignment="1">
      <alignment horizontal="justify" wrapText="1"/>
    </xf>
    <xf numFmtId="0" fontId="17" fillId="3" borderId="9" xfId="0" applyFont="1" applyFill="1" applyBorder="1" applyAlignment="1" applyProtection="1">
      <alignment horizontal="center"/>
      <protection locked="0"/>
    </xf>
    <xf numFmtId="0" fontId="3" fillId="0" borderId="9" xfId="0" applyFont="1" applyBorder="1" applyAlignment="1" applyProtection="1">
      <alignment horizontal="center"/>
      <protection locked="0"/>
    </xf>
    <xf numFmtId="0" fontId="35" fillId="2" borderId="1" xfId="0" applyFont="1" applyFill="1" applyBorder="1" applyAlignment="1">
      <alignment horizontal="center" vertical="top"/>
    </xf>
    <xf numFmtId="0" fontId="35" fillId="2" borderId="2" xfId="0" applyFont="1" applyFill="1" applyBorder="1" applyAlignment="1">
      <alignment horizontal="center" vertical="top"/>
    </xf>
    <xf numFmtId="0" fontId="35" fillId="2" borderId="3" xfId="0" applyFont="1" applyFill="1" applyBorder="1" applyAlignment="1">
      <alignment horizontal="center" vertical="top"/>
    </xf>
    <xf numFmtId="0" fontId="4" fillId="2" borderId="4" xfId="0" applyFont="1" applyFill="1" applyBorder="1" applyAlignment="1">
      <alignment horizontal="center" vertical="top"/>
    </xf>
    <xf numFmtId="0" fontId="4" fillId="2" borderId="0" xfId="0" applyFont="1" applyFill="1" applyAlignment="1">
      <alignment horizontal="center" vertical="top"/>
    </xf>
    <xf numFmtId="0" fontId="4" fillId="2" borderId="5" xfId="0" applyFont="1" applyFill="1" applyBorder="1" applyAlignment="1">
      <alignment horizontal="center" vertical="top"/>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wrapText="1"/>
    </xf>
    <xf numFmtId="0" fontId="6" fillId="3" borderId="9" xfId="0" applyFont="1" applyFill="1" applyBorder="1" applyProtection="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44" fontId="12" fillId="3" borderId="9" xfId="2" applyFont="1" applyFill="1" applyBorder="1" applyAlignment="1" applyProtection="1">
      <alignment horizontal="center"/>
      <protection locked="0"/>
    </xf>
    <xf numFmtId="44" fontId="12" fillId="3" borderId="10" xfId="2" applyFont="1" applyFill="1" applyBorder="1" applyAlignment="1" applyProtection="1">
      <alignment horizontal="center"/>
      <protection locked="0"/>
    </xf>
    <xf numFmtId="0" fontId="16" fillId="0" borderId="4" xfId="0" applyFont="1" applyBorder="1" applyAlignment="1">
      <alignment horizontal="left"/>
    </xf>
    <xf numFmtId="0" fontId="16" fillId="0" borderId="0" xfId="0" applyFont="1" applyAlignment="1">
      <alignment horizontal="left"/>
    </xf>
    <xf numFmtId="0" fontId="8" fillId="0" borderId="0" xfId="0" applyFont="1" applyAlignment="1">
      <alignment horizontal="left" vertical="top" wrapText="1"/>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5" fillId="2" borderId="4" xfId="0" applyFont="1"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6" fillId="2" borderId="4" xfId="0" applyFont="1" applyFill="1" applyBorder="1" applyAlignment="1">
      <alignment horizontal="center"/>
    </xf>
    <xf numFmtId="0" fontId="6" fillId="2" borderId="0" xfId="0" applyFont="1" applyFill="1" applyAlignment="1">
      <alignment horizontal="center"/>
    </xf>
    <xf numFmtId="0" fontId="6"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8" fillId="0" borderId="0" xfId="0" applyFont="1" applyAlignment="1">
      <alignment horizontal="justify" wrapText="1"/>
    </xf>
    <xf numFmtId="0" fontId="35" fillId="0" borderId="0" xfId="5" applyFont="1" applyAlignment="1">
      <alignment horizontal="center"/>
    </xf>
    <xf numFmtId="0" fontId="17" fillId="0" borderId="0" xfId="5" applyFont="1" applyAlignment="1">
      <alignment horizontal="left" vertical="top" wrapText="1"/>
    </xf>
    <xf numFmtId="0" fontId="6" fillId="0" borderId="0" xfId="5" applyFont="1" applyAlignment="1">
      <alignment horizontal="left" vertical="top" wrapText="1"/>
    </xf>
    <xf numFmtId="0" fontId="6" fillId="0" borderId="0" xfId="5" applyFont="1" applyAlignment="1">
      <alignment wrapText="1"/>
    </xf>
    <xf numFmtId="0" fontId="0" fillId="0" borderId="0" xfId="0"/>
    <xf numFmtId="0" fontId="36" fillId="0" borderId="13" xfId="5" applyFont="1" applyBorder="1" applyAlignment="1">
      <alignment horizontal="center"/>
    </xf>
    <xf numFmtId="0" fontId="34" fillId="0" borderId="0" xfId="5" applyAlignment="1">
      <alignment wrapText="1"/>
    </xf>
    <xf numFmtId="0" fontId="3" fillId="3" borderId="33" xfId="6" applyFont="1" applyFill="1" applyBorder="1" applyAlignment="1" applyProtection="1">
      <alignment horizontal="left" vertical="top" wrapText="1"/>
      <protection locked="0"/>
    </xf>
    <xf numFmtId="0" fontId="23" fillId="3" borderId="5" xfId="6" applyFont="1" applyFill="1" applyBorder="1" applyAlignment="1" applyProtection="1">
      <alignment horizontal="left" vertical="top"/>
      <protection locked="0"/>
    </xf>
    <xf numFmtId="0" fontId="23" fillId="3" borderId="36" xfId="6" applyFont="1" applyFill="1" applyBorder="1" applyAlignment="1" applyProtection="1">
      <alignment horizontal="left" vertical="top" wrapText="1"/>
      <protection locked="0"/>
    </xf>
    <xf numFmtId="0" fontId="23" fillId="3" borderId="33" xfId="6" applyFont="1" applyFill="1" applyBorder="1" applyAlignment="1" applyProtection="1">
      <alignment horizontal="left" vertical="top" wrapText="1"/>
      <protection locked="0"/>
    </xf>
    <xf numFmtId="0" fontId="23" fillId="3" borderId="35" xfId="6" applyFont="1" applyFill="1" applyBorder="1" applyAlignment="1" applyProtection="1">
      <alignment horizontal="left" vertical="top" wrapText="1"/>
      <protection locked="0"/>
    </xf>
    <xf numFmtId="0" fontId="35" fillId="0" borderId="21" xfId="6" applyFont="1" applyBorder="1" applyAlignment="1">
      <alignment horizontal="center" vertical="top" wrapText="1"/>
    </xf>
    <xf numFmtId="0" fontId="35" fillId="0" borderId="22" xfId="6" applyFont="1" applyBorder="1" applyAlignment="1">
      <alignment horizontal="center" vertical="top" wrapText="1"/>
    </xf>
    <xf numFmtId="0" fontId="35" fillId="0" borderId="23" xfId="6" applyFont="1" applyBorder="1" applyAlignment="1">
      <alignment horizontal="center" vertical="top" wrapText="1"/>
    </xf>
    <xf numFmtId="0" fontId="40" fillId="0" borderId="1" xfId="6" applyFont="1" applyBorder="1" applyAlignment="1">
      <alignment horizontal="center" vertical="top" wrapText="1"/>
    </xf>
    <xf numFmtId="0" fontId="40" fillId="0" borderId="2" xfId="6" applyFont="1" applyBorder="1" applyAlignment="1">
      <alignment horizontal="center" vertical="top" wrapText="1"/>
    </xf>
    <xf numFmtId="0" fontId="40" fillId="0" borderId="3" xfId="6" applyFont="1" applyBorder="1" applyAlignment="1">
      <alignment horizontal="center" vertical="top" wrapText="1"/>
    </xf>
    <xf numFmtId="0" fontId="23" fillId="0" borderId="1" xfId="6" applyFont="1" applyBorder="1" applyAlignment="1">
      <alignment horizontal="justify" vertical="top" wrapText="1"/>
    </xf>
    <xf numFmtId="0" fontId="23" fillId="0" borderId="2" xfId="6" applyFont="1" applyBorder="1" applyAlignment="1">
      <alignment horizontal="justify" vertical="top" wrapText="1"/>
    </xf>
    <xf numFmtId="0" fontId="23" fillId="0" borderId="3" xfId="6" applyFont="1" applyBorder="1" applyAlignment="1">
      <alignment horizontal="justify" vertical="top" wrapText="1"/>
    </xf>
    <xf numFmtId="0" fontId="23" fillId="0" borderId="6" xfId="6" applyFont="1" applyBorder="1" applyAlignment="1">
      <alignment vertical="top" wrapText="1"/>
    </xf>
    <xf numFmtId="0" fontId="23" fillId="0" borderId="7" xfId="6" applyFont="1" applyBorder="1" applyAlignment="1">
      <alignment vertical="top" wrapText="1"/>
    </xf>
    <xf numFmtId="0" fontId="23" fillId="0" borderId="8" xfId="6" applyFont="1" applyBorder="1" applyAlignment="1">
      <alignment vertical="top" wrapText="1"/>
    </xf>
    <xf numFmtId="0" fontId="3" fillId="11" borderId="0" xfId="6" applyFont="1" applyFill="1" applyAlignment="1">
      <alignment horizontal="justify" vertical="top" wrapText="1"/>
    </xf>
    <xf numFmtId="0" fontId="23" fillId="11" borderId="0" xfId="6" applyFont="1" applyFill="1" applyAlignment="1">
      <alignment horizontal="justify" vertical="top" wrapText="1"/>
    </xf>
    <xf numFmtId="0" fontId="3" fillId="11" borderId="4" xfId="6" applyFont="1" applyFill="1" applyBorder="1" applyAlignment="1">
      <alignment horizontal="center" vertical="top" wrapText="1"/>
    </xf>
    <xf numFmtId="0" fontId="3" fillId="11" borderId="0" xfId="6" applyFont="1" applyFill="1" applyAlignment="1">
      <alignment horizontal="center" vertical="top" wrapText="1"/>
    </xf>
    <xf numFmtId="0" fontId="23" fillId="11" borderId="33" xfId="6" applyFont="1" applyFill="1" applyBorder="1" applyAlignment="1" applyProtection="1">
      <alignment horizontal="left" vertical="top" wrapText="1"/>
      <protection locked="0"/>
    </xf>
    <xf numFmtId="0" fontId="23" fillId="11" borderId="4" xfId="6" applyFont="1" applyFill="1" applyBorder="1" applyAlignment="1">
      <alignment horizontal="center" vertical="top" wrapText="1"/>
    </xf>
    <xf numFmtId="0" fontId="23" fillId="11" borderId="0" xfId="6" applyFont="1" applyFill="1" applyAlignment="1">
      <alignment horizontal="center" vertical="top" wrapText="1"/>
    </xf>
    <xf numFmtId="0" fontId="3" fillId="11" borderId="0" xfId="6" applyFont="1" applyFill="1" applyAlignment="1">
      <alignment vertical="top" wrapText="1"/>
    </xf>
    <xf numFmtId="0" fontId="3" fillId="11" borderId="7" xfId="6" applyFont="1" applyFill="1" applyBorder="1" applyAlignment="1">
      <alignment vertical="top" wrapText="1"/>
    </xf>
    <xf numFmtId="0" fontId="23" fillId="11" borderId="1" xfId="6" applyFont="1" applyFill="1" applyBorder="1" applyAlignment="1">
      <alignment horizontal="center" vertical="center" wrapText="1"/>
    </xf>
    <xf numFmtId="0" fontId="23" fillId="11" borderId="3" xfId="6" applyFont="1" applyFill="1" applyBorder="1" applyAlignment="1">
      <alignment horizontal="center" vertical="center" wrapText="1"/>
    </xf>
    <xf numFmtId="0" fontId="23" fillId="11" borderId="4" xfId="6" applyFont="1" applyFill="1" applyBorder="1" applyAlignment="1">
      <alignment horizontal="center" vertical="center" wrapText="1"/>
    </xf>
    <xf numFmtId="0" fontId="23" fillId="11" borderId="5" xfId="6" applyFont="1" applyFill="1" applyBorder="1" applyAlignment="1">
      <alignment horizontal="center" vertical="center" wrapText="1"/>
    </xf>
    <xf numFmtId="0" fontId="23" fillId="11" borderId="6" xfId="6" applyFont="1" applyFill="1" applyBorder="1" applyAlignment="1">
      <alignment horizontal="center" vertical="center" wrapText="1"/>
    </xf>
    <xf numFmtId="0" fontId="23" fillId="11" borderId="8" xfId="6" applyFont="1" applyFill="1" applyBorder="1" applyAlignment="1">
      <alignment horizontal="center" vertical="center" wrapText="1"/>
    </xf>
    <xf numFmtId="0" fontId="23" fillId="11" borderId="32" xfId="6" applyFont="1" applyFill="1" applyBorder="1" applyAlignment="1">
      <alignment horizontal="center" vertical="center" wrapText="1"/>
    </xf>
    <xf numFmtId="0" fontId="23" fillId="11" borderId="33" xfId="6" applyFont="1" applyFill="1" applyBorder="1" applyAlignment="1">
      <alignment horizontal="center" vertical="center" wrapText="1"/>
    </xf>
    <xf numFmtId="0" fontId="23" fillId="11" borderId="12" xfId="6" applyFont="1" applyFill="1" applyBorder="1" applyAlignment="1">
      <alignment horizontal="center" vertical="center" wrapText="1"/>
    </xf>
    <xf numFmtId="0" fontId="2" fillId="0" borderId="15" xfId="4" applyBorder="1" applyAlignment="1" applyProtection="1">
      <alignment wrapText="1"/>
    </xf>
    <xf numFmtId="0" fontId="43" fillId="0" borderId="15" xfId="0" applyFont="1" applyBorder="1" applyAlignment="1">
      <alignment wrapText="1"/>
    </xf>
    <xf numFmtId="0" fontId="43" fillId="0" borderId="16" xfId="0" applyFont="1" applyBorder="1" applyAlignment="1">
      <alignment wrapText="1"/>
    </xf>
    <xf numFmtId="0" fontId="29" fillId="0" borderId="0" xfId="0" applyFont="1" applyAlignment="1">
      <alignment wrapText="1"/>
    </xf>
    <xf numFmtId="0" fontId="4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wrapText="1"/>
    </xf>
    <xf numFmtId="0" fontId="48" fillId="0" borderId="0" xfId="0" applyFont="1" applyAlignment="1">
      <alignment horizontal="left" vertical="center" wrapText="1"/>
    </xf>
    <xf numFmtId="0" fontId="45" fillId="0" borderId="0" xfId="0" applyFont="1" applyAlignment="1">
      <alignment horizontal="left" vertical="center" wrapText="1"/>
    </xf>
    <xf numFmtId="0" fontId="34" fillId="0" borderId="0" xfId="5" applyAlignment="1">
      <alignment horizontal="left" vertical="top" wrapText="1"/>
    </xf>
    <xf numFmtId="0" fontId="34" fillId="0" borderId="25" xfId="5" applyBorder="1" applyAlignment="1">
      <alignment horizontal="left" vertical="top" wrapText="1"/>
    </xf>
    <xf numFmtId="0" fontId="34" fillId="3" borderId="29" xfId="5" applyFill="1" applyBorder="1" applyAlignment="1" applyProtection="1">
      <alignment horizontal="center"/>
      <protection locked="0"/>
    </xf>
    <xf numFmtId="0" fontId="34" fillId="3" borderId="39" xfId="5" applyFill="1" applyBorder="1" applyAlignment="1" applyProtection="1">
      <alignment horizontal="center"/>
      <protection locked="0"/>
    </xf>
    <xf numFmtId="0" fontId="34" fillId="0" borderId="9" xfId="5" applyBorder="1" applyAlignment="1">
      <alignment horizontal="left" vertical="top" wrapText="1"/>
    </xf>
    <xf numFmtId="0" fontId="34" fillId="0" borderId="0" xfId="5" applyAlignment="1">
      <alignment horizontal="left"/>
    </xf>
    <xf numFmtId="0" fontId="34" fillId="0" borderId="25" xfId="5" applyBorder="1" applyAlignment="1">
      <alignment horizontal="left"/>
    </xf>
    <xf numFmtId="0" fontId="34" fillId="0" borderId="19" xfId="5" applyBorder="1" applyAlignment="1">
      <alignment horizontal="left" vertical="top" wrapText="1"/>
    </xf>
    <xf numFmtId="0" fontId="34" fillId="0" borderId="10" xfId="5" applyBorder="1" applyAlignment="1">
      <alignment horizontal="left" vertical="top" wrapText="1"/>
    </xf>
    <xf numFmtId="0" fontId="34" fillId="0" borderId="14" xfId="5" applyBorder="1" applyAlignment="1">
      <alignment horizontal="left"/>
    </xf>
    <xf numFmtId="0" fontId="34" fillId="0" borderId="15" xfId="5" applyBorder="1" applyAlignment="1">
      <alignment horizontal="left"/>
    </xf>
    <xf numFmtId="0" fontId="34" fillId="0" borderId="14" xfId="5" applyBorder="1" applyAlignment="1">
      <alignment horizontal="left" vertical="top" wrapText="1"/>
    </xf>
    <xf numFmtId="0" fontId="34" fillId="0" borderId="15" xfId="5" applyBorder="1" applyAlignment="1">
      <alignment horizontal="left" vertical="top" wrapText="1"/>
    </xf>
    <xf numFmtId="0" fontId="34" fillId="3" borderId="9" xfId="5" applyFill="1" applyBorder="1" applyAlignment="1" applyProtection="1">
      <alignment horizontal="left"/>
      <protection locked="0"/>
    </xf>
    <xf numFmtId="0" fontId="34" fillId="0" borderId="13" xfId="5" applyBorder="1" applyAlignment="1">
      <alignment horizontal="left"/>
    </xf>
    <xf numFmtId="0" fontId="34" fillId="0" borderId="16" xfId="5" applyBorder="1" applyAlignment="1">
      <alignment horizontal="left"/>
    </xf>
    <xf numFmtId="0" fontId="34" fillId="0" borderId="9" xfId="5" applyBorder="1" applyAlignment="1">
      <alignment horizontal="left"/>
    </xf>
    <xf numFmtId="0" fontId="34" fillId="0" borderId="18" xfId="5" applyBorder="1" applyAlignment="1">
      <alignment horizontal="left"/>
    </xf>
    <xf numFmtId="0" fontId="34" fillId="0" borderId="19" xfId="5" applyBorder="1" applyAlignment="1">
      <alignment horizontal="left"/>
    </xf>
    <xf numFmtId="0" fontId="34" fillId="0" borderId="10" xfId="5" applyBorder="1" applyAlignment="1">
      <alignment horizontal="left"/>
    </xf>
    <xf numFmtId="0" fontId="34" fillId="0" borderId="20" xfId="5" applyBorder="1" applyAlignment="1">
      <alignment horizontal="left"/>
    </xf>
    <xf numFmtId="0" fontId="57" fillId="13" borderId="24" xfId="0" applyFont="1" applyFill="1" applyBorder="1" applyAlignment="1" applyProtection="1">
      <alignment horizontal="left" vertical="top" wrapText="1"/>
      <protection locked="0"/>
    </xf>
    <xf numFmtId="0" fontId="34" fillId="13" borderId="0" xfId="0" applyFont="1" applyFill="1" applyAlignment="1">
      <alignment horizontal="left" vertical="top" wrapText="1"/>
    </xf>
    <xf numFmtId="0" fontId="34" fillId="13" borderId="25" xfId="0" applyFont="1" applyFill="1" applyBorder="1" applyAlignment="1">
      <alignment horizontal="left" vertical="top" wrapText="1"/>
    </xf>
    <xf numFmtId="5" fontId="26" fillId="0" borderId="19" xfId="0" applyNumberFormat="1" applyFont="1" applyBorder="1" applyAlignment="1">
      <alignment horizontal="center"/>
    </xf>
    <xf numFmtId="5" fontId="26" fillId="0" borderId="10" xfId="0" applyNumberFormat="1" applyFont="1" applyBorder="1" applyAlignment="1">
      <alignment horizontal="center"/>
    </xf>
    <xf numFmtId="5" fontId="26" fillId="0" borderId="20" xfId="0" applyNumberFormat="1" applyFont="1" applyBorder="1" applyAlignment="1">
      <alignment horizontal="center"/>
    </xf>
    <xf numFmtId="5" fontId="49" fillId="0" borderId="19" xfId="0" applyNumberFormat="1" applyFont="1" applyBorder="1" applyAlignment="1">
      <alignment horizontal="center"/>
    </xf>
    <xf numFmtId="5" fontId="49" fillId="0" borderId="10" xfId="0" applyNumberFormat="1" applyFont="1" applyBorder="1" applyAlignment="1">
      <alignment horizontal="center"/>
    </xf>
    <xf numFmtId="5" fontId="49" fillId="0" borderId="20" xfId="0" applyNumberFormat="1" applyFont="1" applyBorder="1" applyAlignment="1">
      <alignment horizontal="center"/>
    </xf>
    <xf numFmtId="0" fontId="49" fillId="0" borderId="0" xfId="0" applyFont="1" applyAlignment="1">
      <alignment horizontal="center" vertical="center" wrapText="1"/>
    </xf>
    <xf numFmtId="0" fontId="0" fillId="0" borderId="25" xfId="0" applyBorder="1" applyAlignment="1">
      <alignment horizontal="center" vertical="center"/>
    </xf>
    <xf numFmtId="0" fontId="26" fillId="12" borderId="19" xfId="0" applyFont="1" applyFill="1" applyBorder="1" applyAlignment="1" applyProtection="1">
      <alignment horizontal="center"/>
      <protection locked="0"/>
    </xf>
    <xf numFmtId="0" fontId="26" fillId="12" borderId="10" xfId="0" applyFont="1" applyFill="1" applyBorder="1" applyAlignment="1" applyProtection="1">
      <alignment horizontal="center"/>
      <protection locked="0"/>
    </xf>
    <xf numFmtId="0" fontId="26" fillId="6" borderId="1" xfId="0"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26" fillId="6" borderId="4" xfId="0" applyFont="1" applyFill="1" applyBorder="1" applyAlignment="1">
      <alignment horizontal="center"/>
    </xf>
    <xf numFmtId="0" fontId="26" fillId="6" borderId="0" xfId="0" applyFont="1" applyFill="1" applyAlignment="1">
      <alignment horizontal="center"/>
    </xf>
    <xf numFmtId="0" fontId="26" fillId="6" borderId="5" xfId="0" applyFont="1" applyFill="1" applyBorder="1" applyAlignment="1">
      <alignment horizontal="center"/>
    </xf>
    <xf numFmtId="0" fontId="50" fillId="6" borderId="6" xfId="0" applyFont="1" applyFill="1" applyBorder="1" applyAlignment="1">
      <alignment horizontal="center"/>
    </xf>
    <xf numFmtId="0" fontId="51" fillId="6" borderId="7" xfId="0" applyFont="1" applyFill="1" applyBorder="1" applyAlignment="1">
      <alignment horizontal="center"/>
    </xf>
    <xf numFmtId="0" fontId="51" fillId="6" borderId="8" xfId="0" applyFont="1" applyFill="1" applyBorder="1" applyAlignment="1">
      <alignment horizont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42" fontId="38" fillId="0" borderId="50" xfId="0" applyNumberFormat="1" applyFont="1" applyBorder="1" applyAlignment="1">
      <alignment horizontal="center" vertical="center" wrapText="1"/>
    </xf>
    <xf numFmtId="42" fontId="0" fillId="0" borderId="51" xfId="0" applyNumberFormat="1" applyBorder="1" applyAlignment="1">
      <alignment vertical="center" wrapText="1"/>
    </xf>
    <xf numFmtId="42" fontId="0" fillId="0" borderId="52" xfId="0" applyNumberFormat="1" applyBorder="1" applyAlignment="1">
      <alignment vertical="center" wrapText="1"/>
    </xf>
    <xf numFmtId="42" fontId="0" fillId="0" borderId="2" xfId="0" applyNumberFormat="1" applyBorder="1" applyAlignment="1">
      <alignment vertical="center"/>
    </xf>
    <xf numFmtId="42" fontId="0" fillId="0" borderId="3" xfId="0" applyNumberFormat="1" applyBorder="1" applyAlignment="1">
      <alignment vertical="center"/>
    </xf>
    <xf numFmtId="42" fontId="0" fillId="0" borderId="0" xfId="0" applyNumberFormat="1" applyAlignment="1">
      <alignment vertical="center"/>
    </xf>
    <xf numFmtId="42" fontId="0" fillId="0" borderId="5" xfId="0" applyNumberFormat="1" applyBorder="1" applyAlignment="1">
      <alignment vertical="center"/>
    </xf>
    <xf numFmtId="42" fontId="38" fillId="5" borderId="29" xfId="0" applyNumberFormat="1" applyFont="1" applyFill="1" applyBorder="1" applyAlignment="1">
      <alignment horizontal="center" wrapText="1"/>
    </xf>
    <xf numFmtId="42" fontId="0" fillId="5" borderId="54" xfId="0" applyNumberFormat="1" applyFill="1" applyBorder="1"/>
    <xf numFmtId="42" fontId="59" fillId="4" borderId="17" xfId="0" applyNumberFormat="1" applyFont="1" applyFill="1" applyBorder="1" applyAlignment="1">
      <alignment horizontal="center" vertical="center" wrapText="1"/>
    </xf>
    <xf numFmtId="42" fontId="59" fillId="4" borderId="18" xfId="0" applyNumberFormat="1" applyFont="1" applyFill="1" applyBorder="1" applyAlignment="1">
      <alignment horizontal="center" vertical="center" wrapText="1"/>
    </xf>
    <xf numFmtId="0" fontId="38" fillId="0" borderId="53" xfId="0" applyFont="1" applyBorder="1" applyAlignment="1">
      <alignment horizontal="center" wrapText="1"/>
    </xf>
    <xf numFmtId="0" fontId="0" fillId="0" borderId="26" xfId="0" applyBorder="1" applyAlignment="1">
      <alignment horizontal="center" wrapText="1"/>
    </xf>
  </cellXfs>
  <cellStyles count="7">
    <cellStyle name="Comma" xfId="1" builtinId="3"/>
    <cellStyle name="Currency" xfId="2" builtinId="4"/>
    <cellStyle name="Hyperlink" xfId="4" builtinId="8"/>
    <cellStyle name="Normal" xfId="0" builtinId="0"/>
    <cellStyle name="Normal_2008 HOME Funds Application" xfId="5" xr:uid="{589F906A-B3C6-4D15-938D-EEC51787A564}"/>
    <cellStyle name="Normal_2008 RDA Housing Funds Application" xfId="6" xr:uid="{676D38B9-0C7C-480D-852E-B081F1294AF0}"/>
    <cellStyle name="Percent" xfId="3" builtinId="5"/>
  </cellStyles>
  <dxfs count="0"/>
  <tableStyles count="0" defaultTableStyle="TableStyleMedium2" defaultPivotStyle="PivotStyleLight16"/>
  <colors>
    <mruColors>
      <color rgb="FF0033CC"/>
      <color rgb="FF3366FF"/>
      <color rgb="FF0066FF"/>
      <color rgb="FF33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8</xdr:col>
          <xdr:colOff>1419225</xdr:colOff>
          <xdr:row>105</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4</xdr:row>
          <xdr:rowOff>0</xdr:rowOff>
        </xdr:from>
        <xdr:to>
          <xdr:col>1</xdr:col>
          <xdr:colOff>600075</xdr:colOff>
          <xdr:row>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xdr:row>
          <xdr:rowOff>0</xdr:rowOff>
        </xdr:from>
        <xdr:to>
          <xdr:col>1</xdr:col>
          <xdr:colOff>600075</xdr:colOff>
          <xdr:row>6</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0</xdr:rowOff>
        </xdr:from>
        <xdr:to>
          <xdr:col>1</xdr:col>
          <xdr:colOff>600075</xdr:colOff>
          <xdr:row>8</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10</xdr:row>
          <xdr:rowOff>0</xdr:rowOff>
        </xdr:from>
        <xdr:to>
          <xdr:col>4</xdr:col>
          <xdr:colOff>600075</xdr:colOff>
          <xdr:row>10</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0</xdr:rowOff>
        </xdr:from>
        <xdr:to>
          <xdr:col>4</xdr:col>
          <xdr:colOff>600075</xdr:colOff>
          <xdr:row>11</xdr:row>
          <xdr:rowOff>161925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0</xdr:rowOff>
        </xdr:from>
        <xdr:to>
          <xdr:col>4</xdr:col>
          <xdr:colOff>600075</xdr:colOff>
          <xdr:row>12</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13</xdr:row>
          <xdr:rowOff>0</xdr:rowOff>
        </xdr:from>
        <xdr:to>
          <xdr:col>4</xdr:col>
          <xdr:colOff>600075</xdr:colOff>
          <xdr:row>13</xdr:row>
          <xdr:rowOff>161925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0</xdr:rowOff>
        </xdr:from>
        <xdr:to>
          <xdr:col>4</xdr:col>
          <xdr:colOff>600075</xdr:colOff>
          <xdr:row>15</xdr:row>
          <xdr:rowOff>161925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16</xdr:row>
          <xdr:rowOff>0</xdr:rowOff>
        </xdr:from>
        <xdr:to>
          <xdr:col>4</xdr:col>
          <xdr:colOff>600075</xdr:colOff>
          <xdr:row>17</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17</xdr:row>
          <xdr:rowOff>0</xdr:rowOff>
        </xdr:from>
        <xdr:to>
          <xdr:col>4</xdr:col>
          <xdr:colOff>600075</xdr:colOff>
          <xdr:row>18</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14</xdr:row>
          <xdr:rowOff>0</xdr:rowOff>
        </xdr:from>
        <xdr:to>
          <xdr:col>2</xdr:col>
          <xdr:colOff>600075</xdr:colOff>
          <xdr:row>14</xdr:row>
          <xdr:rowOff>161925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190500</xdr:rowOff>
        </xdr:from>
        <xdr:to>
          <xdr:col>2</xdr:col>
          <xdr:colOff>600075</xdr:colOff>
          <xdr:row>9</xdr:row>
          <xdr:rowOff>161925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0</xdr:rowOff>
        </xdr:from>
        <xdr:to>
          <xdr:col>1</xdr:col>
          <xdr:colOff>600075</xdr:colOff>
          <xdr:row>19</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0</xdr:rowOff>
        </xdr:from>
        <xdr:to>
          <xdr:col>2</xdr:col>
          <xdr:colOff>600075</xdr:colOff>
          <xdr:row>20</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0</xdr:rowOff>
        </xdr:from>
        <xdr:to>
          <xdr:col>1</xdr:col>
          <xdr:colOff>600075</xdr:colOff>
          <xdr:row>21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0</xdr:rowOff>
        </xdr:from>
        <xdr:to>
          <xdr:col>2</xdr:col>
          <xdr:colOff>600075</xdr:colOff>
          <xdr:row>22</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0</xdr:rowOff>
        </xdr:from>
        <xdr:to>
          <xdr:col>1</xdr:col>
          <xdr:colOff>600075</xdr:colOff>
          <xdr:row>23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0</xdr:rowOff>
        </xdr:from>
        <xdr:to>
          <xdr:col>1</xdr:col>
          <xdr:colOff>600075</xdr:colOff>
          <xdr:row>24</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0</xdr:rowOff>
        </xdr:from>
        <xdr:to>
          <xdr:col>2</xdr:col>
          <xdr:colOff>600075</xdr:colOff>
          <xdr:row>25</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25</xdr:row>
          <xdr:rowOff>0</xdr:rowOff>
        </xdr:from>
        <xdr:to>
          <xdr:col>1</xdr:col>
          <xdr:colOff>600075</xdr:colOff>
          <xdr:row>25</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26</xdr:row>
          <xdr:rowOff>0</xdr:rowOff>
        </xdr:from>
        <xdr:to>
          <xdr:col>1</xdr:col>
          <xdr:colOff>600075</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0</xdr:rowOff>
        </xdr:from>
        <xdr:to>
          <xdr:col>2</xdr:col>
          <xdr:colOff>600075</xdr:colOff>
          <xdr:row>28</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0</xdr:rowOff>
        </xdr:from>
        <xdr:to>
          <xdr:col>2</xdr:col>
          <xdr:colOff>600075</xdr:colOff>
          <xdr:row>29</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0</xdr:rowOff>
        </xdr:from>
        <xdr:to>
          <xdr:col>2</xdr:col>
          <xdr:colOff>600075</xdr:colOff>
          <xdr:row>30</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0</xdr:rowOff>
        </xdr:from>
        <xdr:to>
          <xdr:col>2</xdr:col>
          <xdr:colOff>600075</xdr:colOff>
          <xdr:row>32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32</xdr:row>
          <xdr:rowOff>0</xdr:rowOff>
        </xdr:from>
        <xdr:to>
          <xdr:col>1</xdr:col>
          <xdr:colOff>600075</xdr:colOff>
          <xdr:row>33</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0</xdr:rowOff>
        </xdr:from>
        <xdr:to>
          <xdr:col>2</xdr:col>
          <xdr:colOff>600075</xdr:colOff>
          <xdr:row>34</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0</xdr:rowOff>
        </xdr:from>
        <xdr:to>
          <xdr:col>2</xdr:col>
          <xdr:colOff>600075</xdr:colOff>
          <xdr:row>34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34</xdr:row>
          <xdr:rowOff>0</xdr:rowOff>
        </xdr:from>
        <xdr:to>
          <xdr:col>1</xdr:col>
          <xdr:colOff>600075</xdr:colOff>
          <xdr:row>34</xdr:row>
          <xdr:rowOff>219075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34</xdr:row>
          <xdr:rowOff>0</xdr:rowOff>
        </xdr:from>
        <xdr:to>
          <xdr:col>1</xdr:col>
          <xdr:colOff>600075</xdr:colOff>
          <xdr:row>34</xdr:row>
          <xdr:rowOff>219075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34</xdr:row>
          <xdr:rowOff>0</xdr:rowOff>
        </xdr:from>
        <xdr:to>
          <xdr:col>1</xdr:col>
          <xdr:colOff>600075</xdr:colOff>
          <xdr:row>34</xdr:row>
          <xdr:rowOff>219075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0</xdr:rowOff>
        </xdr:from>
        <xdr:to>
          <xdr:col>1</xdr:col>
          <xdr:colOff>600075</xdr:colOff>
          <xdr:row>37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0</xdr:rowOff>
        </xdr:from>
        <xdr:to>
          <xdr:col>1</xdr:col>
          <xdr:colOff>600075</xdr:colOff>
          <xdr:row>37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0</xdr:rowOff>
        </xdr:from>
        <xdr:to>
          <xdr:col>1</xdr:col>
          <xdr:colOff>600075</xdr:colOff>
          <xdr:row>37</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0</xdr:rowOff>
        </xdr:from>
        <xdr:to>
          <xdr:col>1</xdr:col>
          <xdr:colOff>600075</xdr:colOff>
          <xdr:row>37</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0</xdr:rowOff>
        </xdr:from>
        <xdr:to>
          <xdr:col>1</xdr:col>
          <xdr:colOff>600075</xdr:colOff>
          <xdr:row>37</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600075</xdr:colOff>
          <xdr:row>38</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600075</xdr:colOff>
          <xdr:row>38</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0</xdr:rowOff>
        </xdr:from>
        <xdr:to>
          <xdr:col>2</xdr:col>
          <xdr:colOff>600075</xdr:colOff>
          <xdr:row>39</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0</xdr:rowOff>
        </xdr:from>
        <xdr:to>
          <xdr:col>2</xdr:col>
          <xdr:colOff>600075</xdr:colOff>
          <xdr:row>40</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0</xdr:rowOff>
        </xdr:from>
        <xdr:to>
          <xdr:col>1</xdr:col>
          <xdr:colOff>600075</xdr:colOff>
          <xdr:row>41</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600075</xdr:colOff>
          <xdr:row>49</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0</xdr:rowOff>
        </xdr:from>
        <xdr:to>
          <xdr:col>2</xdr:col>
          <xdr:colOff>600075</xdr:colOff>
          <xdr:row>31</xdr:row>
          <xdr:rowOff>28575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0</xdr:rowOff>
        </xdr:from>
        <xdr:to>
          <xdr:col>1</xdr:col>
          <xdr:colOff>600075</xdr:colOff>
          <xdr:row>44</xdr:row>
          <xdr:rowOff>28575</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35</xdr:row>
          <xdr:rowOff>0</xdr:rowOff>
        </xdr:from>
        <xdr:to>
          <xdr:col>1</xdr:col>
          <xdr:colOff>600075</xdr:colOff>
          <xdr:row>35</xdr:row>
          <xdr:rowOff>219075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35</xdr:row>
          <xdr:rowOff>0</xdr:rowOff>
        </xdr:from>
        <xdr:to>
          <xdr:col>1</xdr:col>
          <xdr:colOff>600075</xdr:colOff>
          <xdr:row>35</xdr:row>
          <xdr:rowOff>219075</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35</xdr:row>
          <xdr:rowOff>0</xdr:rowOff>
        </xdr:from>
        <xdr:to>
          <xdr:col>1</xdr:col>
          <xdr:colOff>600075</xdr:colOff>
          <xdr:row>35</xdr:row>
          <xdr:rowOff>219075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0</xdr:rowOff>
        </xdr:from>
        <xdr:to>
          <xdr:col>1</xdr:col>
          <xdr:colOff>600075</xdr:colOff>
          <xdr:row>50</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0</xdr:row>
          <xdr:rowOff>19050</xdr:rowOff>
        </xdr:from>
        <xdr:to>
          <xdr:col>9</xdr:col>
          <xdr:colOff>247650</xdr:colOff>
          <xdr:row>50</xdr:row>
          <xdr:rowOff>95250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9</xdr:col>
      <xdr:colOff>295275</xdr:colOff>
      <xdr:row>40</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016" t="6563" r="8977" b="5228"/>
        <a:stretch>
          <a:fillRect/>
        </a:stretch>
      </xdr:blipFill>
      <xdr:spPr bwMode="auto">
        <a:xfrm>
          <a:off x="0" y="285750"/>
          <a:ext cx="5781675"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38100</xdr:rowOff>
        </xdr:from>
        <xdr:to>
          <xdr:col>8</xdr:col>
          <xdr:colOff>352425</xdr:colOff>
          <xdr:row>50</xdr:row>
          <xdr:rowOff>95250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38100</xdr:rowOff>
        </xdr:from>
        <xdr:to>
          <xdr:col>8</xdr:col>
          <xdr:colOff>323850</xdr:colOff>
          <xdr:row>69</xdr:row>
          <xdr:rowOff>142875</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104775</xdr:rowOff>
        </xdr:from>
        <xdr:to>
          <xdr:col>8</xdr:col>
          <xdr:colOff>342900</xdr:colOff>
          <xdr:row>82</xdr:row>
          <xdr:rowOff>152400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0</xdr:row>
      <xdr:rowOff>123825</xdr:rowOff>
    </xdr:from>
    <xdr:to>
      <xdr:col>9</xdr:col>
      <xdr:colOff>447003</xdr:colOff>
      <xdr:row>42</xdr:row>
      <xdr:rowOff>6881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23825"/>
          <a:ext cx="5672418" cy="75640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ivcoeda.org/RiversideCountyDemogrraphicsNavOnly/Demographics/tabid/1110/Default.aspx" TargetMode="External"/><Relationship Id="rId7" Type="http://schemas.openxmlformats.org/officeDocument/2006/relationships/hyperlink" Target="http://socds.huduser.org/" TargetMode="External"/><Relationship Id="rId12" Type="http://schemas.openxmlformats.org/officeDocument/2006/relationships/image" Target="../media/image1.emf"/><Relationship Id="rId2" Type="http://schemas.openxmlformats.org/officeDocument/2006/relationships/hyperlink" Target="http://msc.fema.gov/" TargetMode="External"/><Relationship Id="rId1" Type="http://schemas.openxmlformats.org/officeDocument/2006/relationships/hyperlink" Target="http://msc.fema.gov/" TargetMode="External"/><Relationship Id="rId6" Type="http://schemas.openxmlformats.org/officeDocument/2006/relationships/hyperlink" Target="https://data.census.gov/" TargetMode="External"/><Relationship Id="rId11" Type="http://schemas.openxmlformats.org/officeDocument/2006/relationships/oleObject" Target="../embeddings/Microsoft_Word_97_-_2003_Document.doc"/><Relationship Id="rId5" Type="http://schemas.openxmlformats.org/officeDocument/2006/relationships/hyperlink" Target="http://factfinder.census.gov/" TargetMode="External"/><Relationship Id="rId10" Type="http://schemas.openxmlformats.org/officeDocument/2006/relationships/vmlDrawing" Target="../drawings/vmlDrawing1.vml"/><Relationship Id="rId4" Type="http://schemas.openxmlformats.org/officeDocument/2006/relationships/hyperlink" Target="https://indicators.sbcounty.gov/county-profil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hud.gov/program_offices/fair_housing_equal_opp/housing_discrimination_and_persons_identifying_lgbtq"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cfr.gov/current/title-24/subtitle-A/part-75" TargetMode="Externa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Microsoft_Word_97_-_2003_Document4.doc"/><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3.doc"/><Relationship Id="rId5" Type="http://schemas.openxmlformats.org/officeDocument/2006/relationships/image" Target="../media/image4.emf"/><Relationship Id="rId4" Type="http://schemas.openxmlformats.org/officeDocument/2006/relationships/oleObject" Target="../embeddings/Microsoft_Word_97_-_2003_Document2.doc"/><Relationship Id="rId9" Type="http://schemas.openxmlformats.org/officeDocument/2006/relationships/image" Target="../media/image6.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AE65-1B68-4835-80C8-3A13FF3B170A}">
  <dimension ref="A1:K785"/>
  <sheetViews>
    <sheetView view="pageLayout" topLeftCell="A198" zoomScaleNormal="100" workbookViewId="0">
      <selection activeCell="B194" sqref="B194:I194"/>
    </sheetView>
  </sheetViews>
  <sheetFormatPr defaultRowHeight="15.75" x14ac:dyDescent="0.25"/>
  <cols>
    <col min="1" max="2" width="9.140625" style="1"/>
    <col min="3" max="3" width="8.5703125" style="1" customWidth="1"/>
    <col min="4" max="4" width="9" style="1" customWidth="1"/>
    <col min="5" max="5" width="8.85546875" style="1" customWidth="1"/>
    <col min="6" max="6" width="13.85546875" style="1" customWidth="1"/>
    <col min="7" max="7" width="5.28515625" style="1" customWidth="1"/>
    <col min="8" max="8" width="5" style="1" customWidth="1"/>
    <col min="9" max="9" width="20.7109375" style="1" customWidth="1"/>
    <col min="10" max="10" width="7.85546875" style="2" hidden="1" customWidth="1"/>
    <col min="11" max="11" width="12" customWidth="1"/>
  </cols>
  <sheetData>
    <row r="1" spans="1:10" ht="18.75" x14ac:dyDescent="0.25">
      <c r="A1" s="663" t="s">
        <v>973</v>
      </c>
      <c r="B1" s="664"/>
      <c r="C1" s="664"/>
      <c r="D1" s="664"/>
      <c r="E1" s="664"/>
      <c r="F1" s="664"/>
      <c r="G1" s="664"/>
      <c r="H1" s="664"/>
      <c r="I1" s="664"/>
      <c r="J1" s="665"/>
    </row>
    <row r="2" spans="1:10" x14ac:dyDescent="0.25">
      <c r="A2" s="666" t="s">
        <v>957</v>
      </c>
      <c r="B2" s="667"/>
      <c r="C2" s="667"/>
      <c r="D2" s="667"/>
      <c r="E2" s="667"/>
      <c r="F2" s="667"/>
      <c r="G2" s="667"/>
      <c r="H2" s="667"/>
      <c r="I2" s="667"/>
      <c r="J2" s="668"/>
    </row>
    <row r="3" spans="1:10" x14ac:dyDescent="0.25">
      <c r="A3" s="669" t="s">
        <v>385</v>
      </c>
      <c r="B3" s="670"/>
      <c r="C3" s="670"/>
      <c r="D3" s="670"/>
      <c r="E3" s="670"/>
      <c r="F3" s="670"/>
      <c r="G3" s="670"/>
      <c r="H3" s="670"/>
      <c r="I3" s="670"/>
      <c r="J3" s="671"/>
    </row>
    <row r="4" spans="1:10" x14ac:dyDescent="0.25">
      <c r="A4" s="672" t="s">
        <v>386</v>
      </c>
      <c r="B4" s="670"/>
      <c r="C4" s="670"/>
      <c r="D4" s="670"/>
      <c r="E4" s="670"/>
      <c r="F4" s="670"/>
      <c r="G4" s="670"/>
      <c r="H4" s="670"/>
      <c r="I4" s="670"/>
      <c r="J4" s="671"/>
    </row>
    <row r="5" spans="1:10" ht="15.75" customHeight="1" x14ac:dyDescent="0.25">
      <c r="A5" s="686"/>
      <c r="B5" s="687"/>
      <c r="C5" s="687"/>
      <c r="D5" s="687"/>
      <c r="E5" s="687"/>
      <c r="F5" s="687"/>
      <c r="G5" s="687"/>
      <c r="H5" s="687"/>
      <c r="I5" s="687"/>
      <c r="J5" s="688"/>
    </row>
    <row r="6" spans="1:10" ht="15.75" customHeight="1" x14ac:dyDescent="0.25">
      <c r="A6" s="689" t="s">
        <v>1013</v>
      </c>
      <c r="B6" s="690"/>
      <c r="C6" s="690"/>
      <c r="D6" s="690"/>
      <c r="E6" s="690"/>
      <c r="F6" s="690"/>
      <c r="G6" s="690"/>
      <c r="H6" s="690"/>
      <c r="I6" s="690"/>
      <c r="J6" s="691"/>
    </row>
    <row r="7" spans="1:10" ht="15.75" customHeight="1" x14ac:dyDescent="0.25">
      <c r="A7" s="692" t="s">
        <v>1014</v>
      </c>
      <c r="B7" s="693"/>
      <c r="C7" s="693"/>
      <c r="D7" s="693"/>
      <c r="E7" s="693"/>
      <c r="F7" s="693"/>
      <c r="G7" s="693"/>
      <c r="H7" s="693"/>
      <c r="I7" s="693"/>
      <c r="J7" s="694"/>
    </row>
    <row r="8" spans="1:10" thickBot="1" x14ac:dyDescent="0.3">
      <c r="A8" s="695"/>
      <c r="B8" s="696"/>
      <c r="C8" s="696"/>
      <c r="D8" s="696"/>
      <c r="E8" s="696"/>
      <c r="F8" s="696"/>
      <c r="G8" s="696"/>
      <c r="H8" s="696"/>
      <c r="I8" s="696"/>
      <c r="J8" s="697"/>
    </row>
    <row r="9" spans="1:10" ht="12" customHeight="1" x14ac:dyDescent="0.25"/>
    <row r="10" spans="1:10" ht="56.25" customHeight="1" x14ac:dyDescent="0.25">
      <c r="A10" s="698" t="s">
        <v>0</v>
      </c>
      <c r="B10" s="698"/>
      <c r="C10" s="698"/>
      <c r="D10" s="698"/>
      <c r="E10" s="698"/>
      <c r="F10" s="698"/>
      <c r="G10" s="698"/>
      <c r="H10" s="698"/>
      <c r="I10" s="698"/>
    </row>
    <row r="11" spans="1:10" ht="9.75" customHeight="1" x14ac:dyDescent="0.25"/>
    <row r="12" spans="1:10" ht="133.9" customHeight="1" x14ac:dyDescent="0.25">
      <c r="A12" s="660" t="s">
        <v>962</v>
      </c>
      <c r="B12" s="660"/>
      <c r="C12" s="660"/>
      <c r="D12" s="660"/>
      <c r="E12" s="660"/>
      <c r="F12" s="660"/>
      <c r="G12" s="660"/>
      <c r="H12" s="660"/>
      <c r="I12" s="660"/>
    </row>
    <row r="13" spans="1:10" ht="6" customHeight="1" x14ac:dyDescent="0.25"/>
    <row r="14" spans="1:10" ht="20.25" customHeight="1" x14ac:dyDescent="0.25">
      <c r="A14" s="685" t="s">
        <v>1010</v>
      </c>
      <c r="B14" s="685"/>
      <c r="C14" s="685"/>
      <c r="D14" s="685"/>
      <c r="E14" s="685"/>
      <c r="F14" s="685"/>
      <c r="G14" s="685"/>
      <c r="H14" s="685"/>
      <c r="I14" s="685"/>
    </row>
    <row r="15" spans="1:10" ht="7.5" customHeight="1" x14ac:dyDescent="0.25"/>
    <row r="16" spans="1:10" x14ac:dyDescent="0.25">
      <c r="A16" s="3" t="s">
        <v>1</v>
      </c>
      <c r="B16" s="3"/>
      <c r="C16" s="3" t="s">
        <v>2</v>
      </c>
    </row>
    <row r="18" spans="1:9" x14ac:dyDescent="0.25">
      <c r="A18" s="4" t="s">
        <v>3</v>
      </c>
      <c r="B18" s="5"/>
      <c r="C18" s="5"/>
      <c r="D18" s="4"/>
      <c r="E18" s="519"/>
      <c r="F18" s="519"/>
      <c r="G18" s="519"/>
      <c r="H18" s="519"/>
      <c r="I18" s="519"/>
    </row>
    <row r="19" spans="1:9" x14ac:dyDescent="0.25">
      <c r="A19" s="4" t="s">
        <v>4</v>
      </c>
      <c r="B19" s="5"/>
      <c r="C19" s="5"/>
      <c r="D19" s="4"/>
      <c r="E19" s="559"/>
      <c r="F19" s="559"/>
      <c r="G19" s="559"/>
      <c r="H19" s="559"/>
      <c r="I19" s="559"/>
    </row>
    <row r="20" spans="1:9" x14ac:dyDescent="0.25">
      <c r="A20" s="4" t="s">
        <v>5</v>
      </c>
      <c r="B20" s="6"/>
      <c r="C20" s="5"/>
      <c r="D20" s="4"/>
      <c r="E20" s="559"/>
      <c r="F20" s="559"/>
      <c r="G20" s="559"/>
      <c r="H20" s="559"/>
      <c r="I20" s="559"/>
    </row>
    <row r="21" spans="1:9" x14ac:dyDescent="0.25">
      <c r="A21" s="4" t="s">
        <v>6</v>
      </c>
      <c r="B21" s="5"/>
      <c r="C21" s="5"/>
      <c r="D21" s="4"/>
      <c r="E21" s="559"/>
      <c r="F21" s="559"/>
      <c r="G21" s="559"/>
      <c r="H21" s="559"/>
      <c r="I21" s="559"/>
    </row>
    <row r="22" spans="1:9" x14ac:dyDescent="0.25">
      <c r="A22" s="4" t="s">
        <v>7</v>
      </c>
      <c r="B22" s="5"/>
      <c r="C22" s="4"/>
      <c r="D22" s="4"/>
      <c r="E22" s="559"/>
      <c r="F22" s="559"/>
      <c r="G22" s="559"/>
      <c r="H22" s="559"/>
      <c r="I22" s="559"/>
    </row>
    <row r="23" spans="1:9" x14ac:dyDescent="0.25">
      <c r="A23" s="4" t="s">
        <v>8</v>
      </c>
      <c r="B23" s="5"/>
      <c r="C23" s="4"/>
      <c r="D23" s="4"/>
      <c r="E23" s="559"/>
      <c r="F23" s="559"/>
      <c r="G23" s="559"/>
      <c r="H23" s="559"/>
      <c r="I23" s="559"/>
    </row>
    <row r="24" spans="1:9" x14ac:dyDescent="0.25">
      <c r="A24" s="4" t="s">
        <v>9</v>
      </c>
      <c r="B24" s="5"/>
      <c r="C24" s="4"/>
      <c r="D24" s="4"/>
      <c r="E24" s="559"/>
      <c r="F24" s="559"/>
      <c r="G24" s="559"/>
      <c r="H24" s="559"/>
      <c r="I24" s="559"/>
    </row>
    <row r="25" spans="1:9" x14ac:dyDescent="0.25">
      <c r="A25" s="4" t="s">
        <v>10</v>
      </c>
      <c r="B25" s="5"/>
      <c r="C25" s="4"/>
      <c r="D25" s="4"/>
      <c r="E25" s="559"/>
      <c r="F25" s="559"/>
      <c r="G25" s="559"/>
      <c r="H25" s="559"/>
      <c r="I25" s="559"/>
    </row>
    <row r="26" spans="1:9" x14ac:dyDescent="0.25">
      <c r="A26" s="4" t="s">
        <v>11</v>
      </c>
      <c r="B26" s="5"/>
      <c r="C26" s="4"/>
      <c r="D26" s="4"/>
      <c r="E26" s="559"/>
      <c r="F26" s="559"/>
      <c r="G26" s="559"/>
      <c r="H26" s="559"/>
      <c r="I26" s="559"/>
    </row>
    <row r="27" spans="1:9" x14ac:dyDescent="0.25">
      <c r="A27" s="4" t="s">
        <v>12</v>
      </c>
      <c r="B27" s="5"/>
      <c r="C27" s="4"/>
      <c r="D27" s="4"/>
      <c r="E27" s="559"/>
      <c r="F27" s="559"/>
      <c r="G27" s="559"/>
      <c r="H27" s="559"/>
      <c r="I27" s="559"/>
    </row>
    <row r="28" spans="1:9" x14ac:dyDescent="0.25">
      <c r="A28" s="4" t="s">
        <v>13</v>
      </c>
      <c r="B28" s="5"/>
      <c r="C28" s="5"/>
      <c r="D28" s="4"/>
      <c r="E28" s="559"/>
      <c r="F28" s="559"/>
      <c r="G28" s="559"/>
      <c r="H28" s="559"/>
      <c r="I28" s="559"/>
    </row>
    <row r="29" spans="1:9" x14ac:dyDescent="0.25">
      <c r="A29" s="7" t="s">
        <v>14</v>
      </c>
      <c r="B29"/>
      <c r="C29" s="7"/>
      <c r="E29" s="559"/>
      <c r="F29" s="559"/>
      <c r="G29" s="559"/>
      <c r="H29" s="559"/>
      <c r="I29" s="559"/>
    </row>
    <row r="30" spans="1:9" ht="16.5" thickBot="1" x14ac:dyDescent="0.3">
      <c r="A30" s="4" t="s">
        <v>1064</v>
      </c>
      <c r="B30" s="4"/>
      <c r="C30" s="4"/>
      <c r="D30" s="4"/>
      <c r="E30" s="4"/>
      <c r="F30" s="4"/>
      <c r="G30" s="4"/>
      <c r="H30" s="4"/>
    </row>
    <row r="31" spans="1:9" ht="16.5" thickBot="1" x14ac:dyDescent="0.3">
      <c r="A31" s="8"/>
      <c r="B31" s="4" t="s">
        <v>15</v>
      </c>
      <c r="C31" s="8"/>
      <c r="D31" s="4" t="s">
        <v>16</v>
      </c>
      <c r="E31" s="4"/>
      <c r="F31" s="9"/>
      <c r="G31" s="4" t="s">
        <v>17</v>
      </c>
    </row>
    <row r="32" spans="1:9" ht="16.5" thickBot="1" x14ac:dyDescent="0.3">
      <c r="A32" s="8"/>
      <c r="B32" s="4" t="s">
        <v>18</v>
      </c>
      <c r="C32" s="10"/>
      <c r="D32" s="4" t="s">
        <v>19</v>
      </c>
      <c r="E32" s="4"/>
      <c r="F32" s="11"/>
      <c r="G32" s="11"/>
      <c r="H32" s="4"/>
    </row>
    <row r="33" spans="1:9" x14ac:dyDescent="0.25">
      <c r="A33" s="3" t="s">
        <v>20</v>
      </c>
      <c r="B33"/>
      <c r="C33" s="3" t="s">
        <v>21</v>
      </c>
      <c r="D33"/>
      <c r="E33"/>
      <c r="F33"/>
      <c r="G33"/>
      <c r="H33"/>
    </row>
    <row r="34" spans="1:9" ht="1.9" customHeight="1" x14ac:dyDescent="0.25">
      <c r="A34" s="3"/>
      <c r="B34"/>
      <c r="C34" s="3"/>
      <c r="D34"/>
      <c r="E34"/>
      <c r="F34"/>
      <c r="G34"/>
      <c r="H34"/>
    </row>
    <row r="35" spans="1:9" x14ac:dyDescent="0.25">
      <c r="A35" s="3" t="s">
        <v>22</v>
      </c>
      <c r="B35" s="3" t="s">
        <v>23</v>
      </c>
      <c r="C35" s="7"/>
      <c r="D35" s="7"/>
      <c r="E35" s="7"/>
      <c r="F35" s="12"/>
      <c r="G35" s="12"/>
      <c r="H35" s="12"/>
      <c r="I35" s="7"/>
    </row>
    <row r="36" spans="1:9" x14ac:dyDescent="0.25">
      <c r="A36" s="4"/>
      <c r="B36" s="4" t="s">
        <v>24</v>
      </c>
      <c r="C36" s="4"/>
      <c r="D36" s="4"/>
      <c r="E36" s="519"/>
      <c r="F36" s="519"/>
      <c r="G36" s="519"/>
      <c r="H36" s="519"/>
      <c r="I36" s="519"/>
    </row>
    <row r="37" spans="1:9" x14ac:dyDescent="0.25">
      <c r="A37" s="4"/>
      <c r="B37" s="4" t="s">
        <v>25</v>
      </c>
      <c r="C37" s="4"/>
      <c r="D37" s="4"/>
      <c r="E37" s="519"/>
      <c r="F37" s="519"/>
      <c r="G37" s="519"/>
      <c r="H37" s="519"/>
      <c r="I37" s="519"/>
    </row>
    <row r="38" spans="1:9" x14ac:dyDescent="0.25">
      <c r="A38" s="4"/>
      <c r="B38" s="4" t="s">
        <v>26</v>
      </c>
      <c r="C38" s="4"/>
      <c r="D38" s="4"/>
      <c r="E38" s="519"/>
      <c r="F38" s="519"/>
      <c r="G38" s="519"/>
      <c r="H38" s="519"/>
      <c r="I38" s="519"/>
    </row>
    <row r="39" spans="1:9" x14ac:dyDescent="0.25">
      <c r="A39" s="4"/>
      <c r="B39" s="655" t="s">
        <v>27</v>
      </c>
      <c r="C39" s="655"/>
      <c r="D39" s="4"/>
      <c r="E39" s="559"/>
      <c r="F39" s="559"/>
      <c r="G39" s="559"/>
      <c r="H39" s="559"/>
      <c r="I39" s="559"/>
    </row>
    <row r="40" spans="1:9" x14ac:dyDescent="0.25">
      <c r="A40" s="4"/>
      <c r="B40" s="4" t="s">
        <v>28</v>
      </c>
      <c r="C40" s="4"/>
      <c r="D40" s="4"/>
      <c r="E40" s="559"/>
      <c r="F40" s="559"/>
      <c r="G40" s="559"/>
      <c r="H40" s="559"/>
      <c r="I40" s="559"/>
    </row>
    <row r="41" spans="1:9" x14ac:dyDescent="0.25">
      <c r="A41" s="4"/>
      <c r="B41" s="4" t="s">
        <v>29</v>
      </c>
      <c r="C41" s="4"/>
      <c r="D41" s="4"/>
      <c r="E41" s="640"/>
      <c r="F41" s="640"/>
      <c r="G41" s="640"/>
      <c r="H41" s="640"/>
      <c r="I41" s="640"/>
    </row>
    <row r="42" spans="1:9" x14ac:dyDescent="0.25">
      <c r="A42" s="4"/>
      <c r="B42" s="4" t="s">
        <v>30</v>
      </c>
      <c r="C42" s="4"/>
      <c r="D42" s="6"/>
      <c r="E42" s="559"/>
      <c r="F42" s="559"/>
      <c r="G42" s="559"/>
      <c r="H42" s="559"/>
      <c r="I42" s="559"/>
    </row>
    <row r="43" spans="1:9" ht="8.25" customHeight="1" x14ac:dyDescent="0.25">
      <c r="A43" s="7"/>
      <c r="D43" s="14"/>
      <c r="E43" s="15"/>
      <c r="F43" s="15"/>
      <c r="G43" s="15"/>
      <c r="H43" s="15"/>
      <c r="I43" s="15"/>
    </row>
    <row r="44" spans="1:9" x14ac:dyDescent="0.25">
      <c r="A44" s="3" t="s">
        <v>31</v>
      </c>
      <c r="B44" s="3" t="s">
        <v>1015</v>
      </c>
      <c r="C44"/>
      <c r="D44"/>
      <c r="E44"/>
      <c r="F44"/>
      <c r="G44"/>
      <c r="H44"/>
    </row>
    <row r="45" spans="1:9" ht="23.25" customHeight="1" x14ac:dyDescent="0.25">
      <c r="A45" s="4"/>
      <c r="B45" s="522" t="s">
        <v>1016</v>
      </c>
      <c r="C45" s="522"/>
      <c r="D45" s="522"/>
      <c r="E45" s="522"/>
      <c r="F45" s="522"/>
      <c r="G45" s="16"/>
      <c r="H45" s="681">
        <v>0</v>
      </c>
      <c r="I45" s="681"/>
    </row>
    <row r="46" spans="1:9" ht="6.75" customHeight="1" x14ac:dyDescent="0.25">
      <c r="A46" s="4"/>
      <c r="B46" s="522"/>
      <c r="C46" s="522"/>
      <c r="D46" s="522"/>
      <c r="E46" s="522"/>
      <c r="F46" s="522"/>
      <c r="G46" s="16"/>
      <c r="H46" s="516"/>
      <c r="I46" s="516"/>
    </row>
    <row r="47" spans="1:9" ht="18" customHeight="1" x14ac:dyDescent="0.25">
      <c r="A47" s="4"/>
      <c r="B47" s="522" t="s">
        <v>1017</v>
      </c>
      <c r="C47" s="522"/>
      <c r="D47" s="522"/>
      <c r="E47" s="522"/>
      <c r="F47" s="522"/>
      <c r="G47" s="44"/>
      <c r="H47" s="682">
        <v>0</v>
      </c>
      <c r="I47" s="682"/>
    </row>
    <row r="48" spans="1:9" ht="16.5" thickBot="1" x14ac:dyDescent="0.3">
      <c r="A48" s="4"/>
      <c r="B48" s="522"/>
      <c r="C48" s="522"/>
      <c r="D48" s="522"/>
      <c r="E48" s="522"/>
      <c r="F48" s="522"/>
      <c r="G48" s="44"/>
      <c r="H48" s="516"/>
      <c r="I48" s="516"/>
    </row>
    <row r="49" spans="1:9" ht="16.5" thickBot="1" x14ac:dyDescent="0.3">
      <c r="A49" s="4"/>
      <c r="B49" s="4"/>
      <c r="C49" s="4" t="s">
        <v>33</v>
      </c>
      <c r="D49" s="16"/>
      <c r="E49" s="16"/>
      <c r="F49" s="18"/>
      <c r="G49" s="683" t="s">
        <v>34</v>
      </c>
      <c r="H49" s="684"/>
      <c r="I49" s="684"/>
    </row>
    <row r="50" spans="1:9" ht="6" customHeight="1" x14ac:dyDescent="0.25">
      <c r="B50" s="7"/>
      <c r="C50" s="19"/>
      <c r="D50" s="20"/>
      <c r="E50" s="20"/>
      <c r="F50" s="20"/>
      <c r="G50" s="20"/>
      <c r="H50" s="20"/>
      <c r="I50" s="21"/>
    </row>
    <row r="51" spans="1:9" x14ac:dyDescent="0.25">
      <c r="A51" s="3" t="s">
        <v>35</v>
      </c>
      <c r="B51" s="3" t="s">
        <v>36</v>
      </c>
      <c r="C51" s="7"/>
      <c r="D51" s="7"/>
      <c r="E51"/>
      <c r="F51"/>
      <c r="G51"/>
      <c r="H51"/>
    </row>
    <row r="52" spans="1:9" x14ac:dyDescent="0.25">
      <c r="B52" s="4" t="s">
        <v>37</v>
      </c>
      <c r="C52" s="4"/>
      <c r="D52" s="4"/>
      <c r="E52" s="5"/>
      <c r="F52" s="5"/>
      <c r="G52" s="5"/>
      <c r="H52" s="5"/>
      <c r="I52" s="4"/>
    </row>
    <row r="53" spans="1:9" ht="16.5" thickBot="1" x14ac:dyDescent="0.3">
      <c r="A53" s="4"/>
      <c r="B53" s="4" t="s">
        <v>1065</v>
      </c>
      <c r="C53" s="4"/>
      <c r="D53" s="4"/>
      <c r="E53" s="5"/>
      <c r="F53" s="5"/>
      <c r="G53" s="5"/>
      <c r="H53" s="5"/>
      <c r="I53" s="4"/>
    </row>
    <row r="54" spans="1:9" ht="16.5" thickBot="1" x14ac:dyDescent="0.3">
      <c r="A54" s="4"/>
      <c r="B54" s="8"/>
      <c r="C54" s="4" t="s">
        <v>974</v>
      </c>
      <c r="D54" s="4"/>
      <c r="E54" s="4"/>
      <c r="F54" s="4"/>
      <c r="G54" s="4"/>
      <c r="H54" s="4"/>
      <c r="I54" s="4"/>
    </row>
    <row r="55" spans="1:9" ht="16.5" thickBot="1" x14ac:dyDescent="0.3">
      <c r="A55" s="4"/>
      <c r="B55" s="8"/>
      <c r="C55" s="4" t="s">
        <v>38</v>
      </c>
      <c r="D55" s="4"/>
      <c r="E55" s="4"/>
      <c r="F55" s="4"/>
      <c r="G55" s="4"/>
      <c r="H55" s="4"/>
      <c r="I55" s="4"/>
    </row>
    <row r="56" spans="1:9" ht="16.5" thickBot="1" x14ac:dyDescent="0.3">
      <c r="A56" s="4"/>
      <c r="B56" s="8"/>
      <c r="C56" s="4" t="s">
        <v>39</v>
      </c>
      <c r="D56" s="4"/>
      <c r="E56" s="4"/>
      <c r="F56" s="4"/>
      <c r="G56" s="4"/>
      <c r="H56" s="4"/>
      <c r="I56" s="4"/>
    </row>
    <row r="57" spans="1:9" ht="16.5" thickBot="1" x14ac:dyDescent="0.3">
      <c r="A57" s="4"/>
      <c r="B57" s="8"/>
      <c r="C57" s="4" t="s">
        <v>40</v>
      </c>
      <c r="D57" s="4"/>
      <c r="E57" s="4"/>
      <c r="F57" s="4"/>
      <c r="G57" s="4"/>
      <c r="H57" s="22" t="s">
        <v>41</v>
      </c>
      <c r="I57" s="23"/>
    </row>
    <row r="58" spans="1:9" ht="16.5" thickBot="1" x14ac:dyDescent="0.3">
      <c r="A58" s="4"/>
      <c r="B58" s="8"/>
      <c r="C58" s="4" t="s">
        <v>42</v>
      </c>
      <c r="D58" s="4"/>
      <c r="E58" s="4"/>
      <c r="F58" s="4"/>
      <c r="G58" s="4"/>
      <c r="H58" s="4"/>
      <c r="I58" s="4"/>
    </row>
    <row r="59" spans="1:9" ht="16.5" thickBot="1" x14ac:dyDescent="0.3">
      <c r="A59" s="4"/>
      <c r="B59" s="8"/>
      <c r="C59" s="4" t="s">
        <v>43</v>
      </c>
      <c r="D59" s="4"/>
      <c r="E59" s="22" t="s">
        <v>44</v>
      </c>
      <c r="F59" s="673"/>
      <c r="G59" s="549"/>
      <c r="H59" s="4"/>
      <c r="I59" s="4"/>
    </row>
    <row r="60" spans="1:9" ht="16.5" thickBot="1" x14ac:dyDescent="0.3">
      <c r="A60" s="4"/>
      <c r="B60" s="8"/>
      <c r="C60" s="13" t="s">
        <v>45</v>
      </c>
      <c r="D60" s="4"/>
      <c r="E60" s="13"/>
      <c r="F60" s="4"/>
      <c r="G60" s="4"/>
      <c r="H60" s="4"/>
      <c r="I60" s="4"/>
    </row>
    <row r="61" spans="1:9" ht="16.5" thickBot="1" x14ac:dyDescent="0.3">
      <c r="A61" s="4"/>
      <c r="B61" s="8"/>
      <c r="C61" s="13" t="s">
        <v>46</v>
      </c>
      <c r="D61" s="4"/>
      <c r="E61" s="13"/>
      <c r="F61" s="4"/>
      <c r="G61" s="4"/>
      <c r="H61" s="4"/>
      <c r="I61" s="4"/>
    </row>
    <row r="62" spans="1:9" ht="16.5" thickBot="1" x14ac:dyDescent="0.3">
      <c r="A62" s="17"/>
      <c r="B62" s="8"/>
      <c r="C62" s="4" t="s">
        <v>47</v>
      </c>
      <c r="D62" s="519"/>
      <c r="E62" s="519"/>
      <c r="F62" s="519"/>
      <c r="G62" s="519"/>
      <c r="H62" s="519"/>
      <c r="I62" s="519"/>
    </row>
    <row r="63" spans="1:9" ht="16.5" thickBot="1" x14ac:dyDescent="0.3">
      <c r="B63" s="8"/>
      <c r="C63" s="4" t="s">
        <v>48</v>
      </c>
      <c r="D63" s="4"/>
      <c r="E63" s="4"/>
      <c r="F63" s="4"/>
      <c r="G63" s="4"/>
      <c r="H63" s="4"/>
      <c r="I63" s="4"/>
    </row>
    <row r="64" spans="1:9" ht="6.75" customHeight="1" x14ac:dyDescent="0.25">
      <c r="A64" s="4"/>
    </row>
    <row r="65" spans="1:9" x14ac:dyDescent="0.25">
      <c r="A65" s="3" t="s">
        <v>49</v>
      </c>
      <c r="B65" s="3" t="s">
        <v>1021</v>
      </c>
    </row>
    <row r="66" spans="1:9" x14ac:dyDescent="0.25">
      <c r="A66" s="17"/>
      <c r="B66" s="24">
        <f>F49</f>
        <v>0</v>
      </c>
      <c r="C66" s="4" t="s">
        <v>50</v>
      </c>
    </row>
    <row r="67" spans="1:9" ht="19.5" customHeight="1" x14ac:dyDescent="0.25">
      <c r="A67" s="17"/>
      <c r="B67" s="25"/>
      <c r="C67" s="4" t="s">
        <v>1022</v>
      </c>
      <c r="D67" s="4"/>
      <c r="E67" s="4"/>
      <c r="F67" s="4"/>
      <c r="G67" s="4"/>
      <c r="H67" s="4"/>
      <c r="I67" s="4"/>
    </row>
    <row r="68" spans="1:9" ht="7.15" hidden="1" customHeight="1" x14ac:dyDescent="0.25">
      <c r="A68" s="17"/>
      <c r="B68" s="7"/>
      <c r="C68" s="7"/>
      <c r="D68" s="7"/>
      <c r="E68" s="7"/>
      <c r="F68" s="7"/>
      <c r="G68" s="7"/>
      <c r="H68" s="7"/>
      <c r="I68" s="7"/>
    </row>
    <row r="69" spans="1:9" x14ac:dyDescent="0.25">
      <c r="A69" s="17"/>
      <c r="B69" s="674" t="s">
        <v>51</v>
      </c>
      <c r="C69" s="674" t="s">
        <v>52</v>
      </c>
      <c r="D69" s="674" t="s">
        <v>1023</v>
      </c>
      <c r="E69" s="674" t="s">
        <v>53</v>
      </c>
      <c r="F69" s="675" t="s">
        <v>54</v>
      </c>
      <c r="G69" s="676"/>
      <c r="H69" s="677"/>
      <c r="I69" s="7"/>
    </row>
    <row r="70" spans="1:9" ht="36" customHeight="1" x14ac:dyDescent="0.25">
      <c r="A70" s="4"/>
      <c r="B70" s="674"/>
      <c r="C70" s="674"/>
      <c r="D70" s="674"/>
      <c r="E70" s="674"/>
      <c r="F70" s="678"/>
      <c r="G70" s="679"/>
      <c r="H70" s="680"/>
      <c r="I70" s="7"/>
    </row>
    <row r="71" spans="1:9" x14ac:dyDescent="0.25">
      <c r="A71" s="17"/>
      <c r="B71" s="26" t="s">
        <v>55</v>
      </c>
      <c r="C71" s="27"/>
      <c r="D71" s="28"/>
      <c r="E71" s="29"/>
      <c r="F71" s="30"/>
      <c r="G71" s="658"/>
      <c r="H71" s="659"/>
      <c r="I71" s="7"/>
    </row>
    <row r="72" spans="1:9" x14ac:dyDescent="0.25">
      <c r="A72" s="4"/>
      <c r="B72" s="26" t="s">
        <v>56</v>
      </c>
      <c r="C72" s="27"/>
      <c r="D72" s="28"/>
      <c r="E72" s="29"/>
      <c r="F72" s="30"/>
      <c r="G72" s="658"/>
      <c r="H72" s="659"/>
      <c r="I72" s="7"/>
    </row>
    <row r="73" spans="1:9" x14ac:dyDescent="0.25">
      <c r="A73" s="17"/>
      <c r="B73" s="26" t="s">
        <v>57</v>
      </c>
      <c r="C73" s="27"/>
      <c r="D73" s="28"/>
      <c r="E73" s="29"/>
      <c r="F73" s="30"/>
      <c r="G73" s="658"/>
      <c r="H73" s="659"/>
      <c r="I73" s="7"/>
    </row>
    <row r="74" spans="1:9" x14ac:dyDescent="0.25">
      <c r="A74" s="4"/>
      <c r="B74" s="26" t="s">
        <v>58</v>
      </c>
      <c r="C74" s="27"/>
      <c r="D74" s="28"/>
      <c r="E74" s="29"/>
      <c r="F74" s="30"/>
      <c r="G74" s="658"/>
      <c r="H74" s="659"/>
      <c r="I74" s="7"/>
    </row>
    <row r="75" spans="1:9" x14ac:dyDescent="0.25">
      <c r="A75" s="17"/>
      <c r="B75" s="26" t="s">
        <v>59</v>
      </c>
      <c r="C75" s="27"/>
      <c r="D75" s="28"/>
      <c r="E75" s="29"/>
      <c r="F75" s="30"/>
      <c r="G75" s="658"/>
      <c r="H75" s="659"/>
      <c r="I75" s="7"/>
    </row>
    <row r="76" spans="1:9" x14ac:dyDescent="0.25">
      <c r="A76" s="17"/>
      <c r="B76" s="26" t="s">
        <v>60</v>
      </c>
      <c r="C76" s="27"/>
      <c r="D76" s="28"/>
      <c r="E76" s="29"/>
      <c r="F76" s="30"/>
      <c r="G76" s="658"/>
      <c r="H76" s="659"/>
      <c r="I76" s="7"/>
    </row>
    <row r="77" spans="1:9" x14ac:dyDescent="0.25">
      <c r="A77" s="3" t="s">
        <v>61</v>
      </c>
    </row>
    <row r="78" spans="1:9" x14ac:dyDescent="0.25">
      <c r="A78" s="31" t="s">
        <v>62</v>
      </c>
      <c r="C78" s="4"/>
      <c r="D78" s="4"/>
      <c r="E78" s="4"/>
      <c r="F78" s="4"/>
      <c r="G78" s="4"/>
      <c r="H78" s="4"/>
      <c r="I78" s="4"/>
    </row>
    <row r="79" spans="1:9" x14ac:dyDescent="0.25">
      <c r="A79" s="4"/>
      <c r="B79" s="4"/>
      <c r="C79" s="4"/>
      <c r="D79" s="4"/>
      <c r="E79" s="4"/>
      <c r="F79" s="4"/>
      <c r="G79" s="4"/>
      <c r="H79" s="4"/>
      <c r="I79" s="4"/>
    </row>
    <row r="80" spans="1:9" ht="31.5" customHeight="1" x14ac:dyDescent="0.25">
      <c r="A80" s="660" t="s">
        <v>1019</v>
      </c>
      <c r="B80" s="660"/>
      <c r="C80" s="660"/>
      <c r="D80" s="660"/>
      <c r="E80" s="660"/>
      <c r="F80" s="660"/>
      <c r="G80" s="660"/>
      <c r="H80" s="660"/>
      <c r="I80" s="660"/>
    </row>
    <row r="81" spans="1:9" x14ac:dyDescent="0.25">
      <c r="A81" s="661"/>
      <c r="B81" s="661"/>
      <c r="C81" s="661"/>
      <c r="D81" s="661"/>
      <c r="E81" s="661"/>
      <c r="F81" s="661"/>
      <c r="G81" s="661"/>
      <c r="H81" s="661"/>
      <c r="I81" s="1" t="s">
        <v>63</v>
      </c>
    </row>
    <row r="82" spans="1:9" ht="18.75" customHeight="1" x14ac:dyDescent="0.25">
      <c r="A82" s="520" t="s">
        <v>1018</v>
      </c>
      <c r="B82" s="520"/>
      <c r="C82" s="520"/>
      <c r="D82" s="520"/>
      <c r="E82" s="520"/>
      <c r="F82" s="520"/>
      <c r="G82" s="520"/>
      <c r="H82" s="520"/>
      <c r="I82" s="520"/>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93" spans="1:9" x14ac:dyDescent="0.25">
      <c r="A93" s="7"/>
      <c r="B93" s="7"/>
      <c r="C93" s="7"/>
      <c r="D93" s="7"/>
      <c r="E93" s="7"/>
      <c r="F93" s="7"/>
      <c r="G93" s="7"/>
      <c r="H93" s="7"/>
      <c r="I93" s="7"/>
    </row>
    <row r="103" spans="1:9" x14ac:dyDescent="0.25">
      <c r="A103" s="7"/>
    </row>
    <row r="105" spans="1:9" ht="19.5" customHeight="1" x14ac:dyDescent="0.25">
      <c r="A105" s="662"/>
      <c r="B105" s="662"/>
      <c r="C105" s="662"/>
      <c r="D105" s="662"/>
      <c r="E105" s="662"/>
      <c r="F105" s="662"/>
      <c r="G105" s="662"/>
      <c r="H105" s="662"/>
      <c r="I105" s="662"/>
    </row>
    <row r="106" spans="1:9" ht="18.75" customHeight="1" x14ac:dyDescent="0.25">
      <c r="A106" s="631"/>
      <c r="B106" s="631"/>
      <c r="C106" s="631"/>
      <c r="D106" s="631"/>
      <c r="E106" s="631"/>
      <c r="F106" s="631"/>
      <c r="G106" s="631"/>
      <c r="H106" s="631"/>
      <c r="I106" s="631"/>
    </row>
    <row r="107" spans="1:9" x14ac:dyDescent="0.25">
      <c r="A107" s="4"/>
      <c r="B107" s="4"/>
      <c r="C107" s="4"/>
      <c r="D107" s="4"/>
      <c r="E107" s="4"/>
      <c r="F107" s="4"/>
      <c r="G107" s="4"/>
      <c r="H107" s="4"/>
      <c r="I107" s="4"/>
    </row>
    <row r="108" spans="1:9" x14ac:dyDescent="0.25">
      <c r="A108" s="514"/>
      <c r="B108" s="514"/>
      <c r="C108" s="514"/>
      <c r="D108" s="514"/>
      <c r="E108" s="514"/>
      <c r="F108" s="4"/>
      <c r="G108" s="4"/>
      <c r="H108" s="657"/>
      <c r="I108" s="519"/>
    </row>
    <row r="109" spans="1:9" x14ac:dyDescent="0.25">
      <c r="A109" s="4" t="s">
        <v>64</v>
      </c>
      <c r="B109" s="4"/>
      <c r="C109" s="4"/>
      <c r="D109" s="4"/>
      <c r="E109" s="4"/>
      <c r="F109" s="4"/>
      <c r="G109" s="4"/>
      <c r="H109" s="4" t="s">
        <v>65</v>
      </c>
      <c r="I109" s="4"/>
    </row>
    <row r="110" spans="1:9" ht="7.5" customHeight="1" x14ac:dyDescent="0.25">
      <c r="A110" s="4"/>
      <c r="B110" s="4"/>
      <c r="C110" s="4"/>
      <c r="D110" s="4"/>
      <c r="E110" s="4"/>
      <c r="F110" s="4"/>
      <c r="G110" s="4"/>
      <c r="H110" s="4"/>
      <c r="I110" s="4"/>
    </row>
    <row r="111" spans="1:9" x14ac:dyDescent="0.25">
      <c r="A111" s="519"/>
      <c r="B111" s="519"/>
      <c r="C111" s="519"/>
      <c r="D111" s="519"/>
      <c r="E111" s="519"/>
      <c r="F111" s="4"/>
      <c r="G111" s="4"/>
      <c r="H111" s="4"/>
      <c r="I111" s="4"/>
    </row>
    <row r="112" spans="1:9" x14ac:dyDescent="0.25">
      <c r="A112" s="4" t="s">
        <v>66</v>
      </c>
      <c r="B112" s="4"/>
      <c r="C112" s="4"/>
      <c r="D112" s="4"/>
      <c r="E112" s="4"/>
      <c r="F112" s="4"/>
      <c r="G112" s="4"/>
      <c r="H112" s="4"/>
      <c r="I112" s="4"/>
    </row>
    <row r="113" spans="1:9" ht="7.5" customHeight="1" x14ac:dyDescent="0.25">
      <c r="A113" s="4"/>
      <c r="B113" s="4"/>
      <c r="C113" s="4"/>
      <c r="D113" s="4"/>
      <c r="E113" s="4"/>
      <c r="F113" s="4"/>
      <c r="G113" s="4"/>
      <c r="H113" s="4"/>
      <c r="I113" s="4"/>
    </row>
    <row r="114" spans="1:9" x14ac:dyDescent="0.25">
      <c r="A114" s="519"/>
      <c r="B114" s="519"/>
      <c r="C114" s="519"/>
      <c r="D114" s="519"/>
      <c r="E114" s="519"/>
      <c r="F114" s="4"/>
      <c r="G114" s="4"/>
      <c r="H114" s="4"/>
      <c r="I114" s="4"/>
    </row>
    <row r="115" spans="1:9" x14ac:dyDescent="0.25">
      <c r="A115" s="4" t="s">
        <v>67</v>
      </c>
      <c r="B115" s="4"/>
      <c r="C115" s="4"/>
      <c r="D115" s="4"/>
      <c r="E115" s="4"/>
      <c r="F115" s="4"/>
      <c r="G115" s="4"/>
      <c r="H115" s="4"/>
      <c r="I115" s="4"/>
    </row>
    <row r="117" spans="1:9" x14ac:dyDescent="0.25">
      <c r="A117" s="656" t="s">
        <v>68</v>
      </c>
      <c r="B117" s="656"/>
      <c r="C117" s="656"/>
      <c r="D117" s="656"/>
      <c r="E117" s="656"/>
      <c r="F117" s="656"/>
      <c r="G117" s="656"/>
      <c r="H117" s="656"/>
      <c r="I117" s="656"/>
    </row>
    <row r="119" spans="1:9" ht="30.75" customHeight="1" x14ac:dyDescent="0.25">
      <c r="A119" s="3" t="s">
        <v>69</v>
      </c>
    </row>
    <row r="120" spans="1:9" ht="7.5" customHeight="1" x14ac:dyDescent="0.25"/>
    <row r="121" spans="1:9" ht="30.75" customHeight="1" x14ac:dyDescent="0.25">
      <c r="A121" s="34" t="s">
        <v>70</v>
      </c>
      <c r="B121" s="520" t="s">
        <v>71</v>
      </c>
      <c r="C121" s="520"/>
      <c r="D121" s="520"/>
      <c r="E121" s="520"/>
      <c r="F121" s="520"/>
      <c r="G121" s="520"/>
      <c r="H121" s="520"/>
      <c r="I121" s="520"/>
    </row>
    <row r="122" spans="1:9" x14ac:dyDescent="0.25">
      <c r="A122" s="22" t="s">
        <v>72</v>
      </c>
      <c r="B122" s="520" t="s">
        <v>74</v>
      </c>
      <c r="C122" s="520"/>
      <c r="D122" s="520"/>
      <c r="E122" s="520"/>
      <c r="F122" s="520"/>
      <c r="G122" s="520"/>
      <c r="H122" s="520"/>
      <c r="I122" s="520"/>
    </row>
    <row r="123" spans="1:9" ht="9.75" customHeight="1" x14ac:dyDescent="0.25">
      <c r="A123" s="4"/>
      <c r="B123" s="4"/>
      <c r="C123" s="4"/>
      <c r="D123" s="4"/>
      <c r="E123" s="4"/>
      <c r="F123" s="4"/>
      <c r="G123" s="4"/>
      <c r="H123" s="4"/>
      <c r="I123" s="4"/>
    </row>
    <row r="124" spans="1:9" ht="21" customHeight="1" x14ac:dyDescent="0.25">
      <c r="A124" s="36" t="s">
        <v>963</v>
      </c>
      <c r="B124" s="4"/>
      <c r="C124" s="36" t="s">
        <v>964</v>
      </c>
      <c r="D124" s="4"/>
      <c r="E124" s="4"/>
      <c r="F124" s="4"/>
      <c r="G124" s="4"/>
      <c r="H124" s="4"/>
      <c r="I124" s="4"/>
    </row>
    <row r="125" spans="1:9" ht="9.75" customHeight="1" x14ac:dyDescent="0.25">
      <c r="A125" s="4"/>
      <c r="B125" s="4"/>
      <c r="C125" s="4"/>
      <c r="D125" s="4"/>
      <c r="E125" s="4"/>
      <c r="F125" s="4"/>
      <c r="G125" s="4"/>
      <c r="H125" s="4"/>
      <c r="I125" s="4"/>
    </row>
    <row r="126" spans="1:9" ht="7.5" customHeight="1" x14ac:dyDescent="0.25">
      <c r="A126" s="3"/>
      <c r="C126" s="3"/>
    </row>
    <row r="127" spans="1:9" x14ac:dyDescent="0.25">
      <c r="A127" s="36" t="s">
        <v>75</v>
      </c>
      <c r="C127" s="36" t="s">
        <v>76</v>
      </c>
    </row>
    <row r="128" spans="1:9" ht="7.5" customHeight="1" x14ac:dyDescent="0.25"/>
    <row r="129" spans="1:9" ht="16.5" thickBot="1" x14ac:dyDescent="0.3">
      <c r="A129" s="3" t="s">
        <v>22</v>
      </c>
      <c r="B129" s="37" t="s">
        <v>1066</v>
      </c>
      <c r="C129" s="4"/>
      <c r="D129" s="4"/>
      <c r="E129" s="4"/>
      <c r="F129" s="4"/>
      <c r="G129" s="4"/>
      <c r="H129" s="4"/>
      <c r="I129" s="4"/>
    </row>
    <row r="130" spans="1:9" ht="16.5" thickBot="1" x14ac:dyDescent="0.3">
      <c r="B130" s="8"/>
      <c r="C130" s="38" t="s">
        <v>77</v>
      </c>
      <c r="D130" s="38"/>
      <c r="E130" s="38"/>
      <c r="F130" s="38"/>
      <c r="G130" s="38"/>
      <c r="H130" s="38"/>
      <c r="I130" s="38"/>
    </row>
    <row r="131" spans="1:9" ht="21" customHeight="1" thickBot="1" x14ac:dyDescent="0.3">
      <c r="B131" s="8"/>
      <c r="C131" s="520" t="s">
        <v>78</v>
      </c>
      <c r="D131" s="520"/>
      <c r="E131" s="520"/>
      <c r="F131" s="520"/>
      <c r="G131" s="520"/>
      <c r="H131" s="520"/>
      <c r="I131" s="520"/>
    </row>
    <row r="132" spans="1:9" ht="30" customHeight="1" thickBot="1" x14ac:dyDescent="0.3">
      <c r="B132" s="8"/>
      <c r="C132" s="520" t="s">
        <v>79</v>
      </c>
      <c r="D132" s="520"/>
      <c r="E132" s="520"/>
      <c r="F132" s="520"/>
      <c r="G132" s="520"/>
      <c r="H132" s="520"/>
      <c r="I132" s="520"/>
    </row>
    <row r="133" spans="1:9" ht="30" customHeight="1" thickBot="1" x14ac:dyDescent="0.3">
      <c r="B133" s="8"/>
      <c r="C133" s="520" t="s">
        <v>80</v>
      </c>
      <c r="D133" s="520"/>
      <c r="E133" s="520"/>
      <c r="F133" s="520"/>
      <c r="G133" s="520"/>
      <c r="H133" s="520"/>
      <c r="I133" s="520"/>
    </row>
    <row r="134" spans="1:9" ht="7.5" customHeight="1" x14ac:dyDescent="0.25"/>
    <row r="135" spans="1:9" ht="16.5" thickBot="1" x14ac:dyDescent="0.3">
      <c r="A135" s="3" t="s">
        <v>31</v>
      </c>
      <c r="B135" s="3" t="s">
        <v>1067</v>
      </c>
    </row>
    <row r="136" spans="1:9" ht="16.5" thickBot="1" x14ac:dyDescent="0.3">
      <c r="A136" s="4"/>
      <c r="B136" s="8"/>
      <c r="C136" s="4" t="s">
        <v>81</v>
      </c>
      <c r="D136" s="4"/>
      <c r="E136" s="8"/>
      <c r="F136" s="4" t="s">
        <v>82</v>
      </c>
      <c r="G136" s="4"/>
      <c r="H136" s="4"/>
    </row>
    <row r="137" spans="1:9" ht="16.5" thickBot="1" x14ac:dyDescent="0.3">
      <c r="A137" s="4"/>
      <c r="B137" s="8"/>
      <c r="C137" s="4" t="s">
        <v>83</v>
      </c>
      <c r="D137" s="4"/>
      <c r="E137" s="8"/>
      <c r="F137" s="4" t="s">
        <v>84</v>
      </c>
      <c r="G137" s="4"/>
      <c r="H137" s="4"/>
    </row>
    <row r="138" spans="1:9" ht="16.5" thickBot="1" x14ac:dyDescent="0.3">
      <c r="A138" s="4"/>
      <c r="B138" s="8"/>
      <c r="C138" s="4" t="s">
        <v>85</v>
      </c>
      <c r="D138" s="4"/>
      <c r="E138" s="8"/>
      <c r="F138" s="4" t="s">
        <v>86</v>
      </c>
      <c r="G138" s="4"/>
      <c r="H138" s="4"/>
    </row>
    <row r="139" spans="1:9" ht="16.5" thickBot="1" x14ac:dyDescent="0.3">
      <c r="A139" s="4"/>
      <c r="B139" s="8"/>
      <c r="C139" s="4" t="s">
        <v>15</v>
      </c>
      <c r="D139" s="4"/>
      <c r="E139" s="8"/>
      <c r="F139" s="4" t="s">
        <v>87</v>
      </c>
      <c r="G139" s="4"/>
      <c r="H139" s="519"/>
      <c r="I139" s="519"/>
    </row>
    <row r="140" spans="1:9" ht="10.5" customHeight="1" x14ac:dyDescent="0.25">
      <c r="D140" s="4"/>
      <c r="E140" s="4"/>
    </row>
    <row r="141" spans="1:9" x14ac:dyDescent="0.25">
      <c r="A141" s="3" t="s">
        <v>88</v>
      </c>
      <c r="B141" s="3" t="s">
        <v>89</v>
      </c>
    </row>
    <row r="142" spans="1:9" x14ac:dyDescent="0.25">
      <c r="B142" s="4" t="s">
        <v>90</v>
      </c>
      <c r="I142" s="39"/>
    </row>
    <row r="143" spans="1:9" x14ac:dyDescent="0.25">
      <c r="B143" s="4" t="s">
        <v>91</v>
      </c>
      <c r="I143" s="40"/>
    </row>
    <row r="144" spans="1:9" ht="8.25" customHeight="1" x14ac:dyDescent="0.25"/>
    <row r="145" spans="1:9" ht="33" customHeight="1" x14ac:dyDescent="0.25">
      <c r="A145" s="3" t="s">
        <v>92</v>
      </c>
      <c r="B145" s="554" t="s">
        <v>93</v>
      </c>
      <c r="C145" s="554"/>
      <c r="D145" s="554"/>
      <c r="E145" s="554"/>
      <c r="F145" s="554"/>
      <c r="G145" s="554"/>
      <c r="H145" s="554"/>
      <c r="I145" s="554"/>
    </row>
    <row r="146" spans="1:9" ht="15" customHeight="1" x14ac:dyDescent="0.25">
      <c r="A146" s="3"/>
      <c r="B146" s="652"/>
      <c r="C146" s="652"/>
      <c r="D146" s="652"/>
      <c r="E146" s="652"/>
      <c r="F146" s="652"/>
      <c r="G146" s="652"/>
      <c r="H146" s="652"/>
      <c r="I146" s="652"/>
    </row>
    <row r="147" spans="1:9" ht="15" customHeight="1" x14ac:dyDescent="0.25">
      <c r="A147" s="3"/>
      <c r="B147" s="652"/>
      <c r="C147" s="652"/>
      <c r="D147" s="652"/>
      <c r="E147" s="652"/>
      <c r="F147" s="652"/>
      <c r="G147" s="652"/>
      <c r="H147" s="652"/>
      <c r="I147" s="652"/>
    </row>
    <row r="148" spans="1:9" ht="15" customHeight="1" x14ac:dyDescent="0.25">
      <c r="A148" s="3"/>
      <c r="B148" s="653"/>
      <c r="C148" s="653"/>
      <c r="D148" s="653"/>
      <c r="E148" s="653"/>
      <c r="F148" s="653"/>
      <c r="G148" s="653"/>
      <c r="H148" s="653"/>
      <c r="I148" s="653"/>
    </row>
    <row r="149" spans="1:9" ht="7.5" customHeight="1" x14ac:dyDescent="0.25">
      <c r="I149" s="41"/>
    </row>
    <row r="150" spans="1:9" ht="16.5" thickBot="1" x14ac:dyDescent="0.3">
      <c r="A150" s="3" t="s">
        <v>94</v>
      </c>
      <c r="B150" s="3" t="s">
        <v>1068</v>
      </c>
    </row>
    <row r="151" spans="1:9" ht="16.5" thickBot="1" x14ac:dyDescent="0.3">
      <c r="B151" s="8"/>
      <c r="C151" s="4" t="s">
        <v>95</v>
      </c>
      <c r="D151" s="8"/>
      <c r="E151" s="4" t="s">
        <v>96</v>
      </c>
      <c r="F151" s="8"/>
      <c r="G151" s="4" t="s">
        <v>85</v>
      </c>
      <c r="I151" s="4"/>
    </row>
    <row r="152" spans="1:9" ht="10.5" customHeight="1" x14ac:dyDescent="0.25">
      <c r="D152" s="42"/>
      <c r="F152" s="42"/>
    </row>
    <row r="153" spans="1:9" ht="139.5" customHeight="1" x14ac:dyDescent="0.25">
      <c r="A153" s="36" t="s">
        <v>97</v>
      </c>
      <c r="B153" s="610" t="s">
        <v>1024</v>
      </c>
      <c r="C153" s="520"/>
      <c r="D153" s="520"/>
      <c r="E153" s="520"/>
      <c r="F153" s="520"/>
      <c r="G153" s="520"/>
      <c r="H153" s="520"/>
      <c r="I153" s="520"/>
    </row>
    <row r="154" spans="1:9" ht="10.5" customHeight="1" x14ac:dyDescent="0.25">
      <c r="A154" s="36"/>
      <c r="B154" s="43"/>
      <c r="C154" s="32"/>
      <c r="D154" s="32"/>
      <c r="E154" s="32"/>
      <c r="F154" s="32"/>
      <c r="G154" s="32"/>
      <c r="H154" s="32"/>
      <c r="I154" s="32"/>
    </row>
    <row r="155" spans="1:9" ht="47.25" customHeight="1" thickBot="1" x14ac:dyDescent="0.3">
      <c r="A155" s="36" t="s">
        <v>98</v>
      </c>
      <c r="B155" s="610" t="s">
        <v>1069</v>
      </c>
      <c r="C155" s="520"/>
      <c r="D155" s="520"/>
      <c r="E155" s="520"/>
      <c r="F155" s="520"/>
      <c r="G155" s="520"/>
      <c r="H155" s="520"/>
      <c r="I155" s="520"/>
    </row>
    <row r="156" spans="1:9" ht="32.25" customHeight="1" thickBot="1" x14ac:dyDescent="0.3">
      <c r="A156" s="36"/>
      <c r="B156" s="8"/>
      <c r="C156" s="44" t="s">
        <v>99</v>
      </c>
      <c r="D156" s="8"/>
      <c r="E156" s="44" t="s">
        <v>100</v>
      </c>
      <c r="F156" s="8"/>
      <c r="G156" s="654" t="s">
        <v>87</v>
      </c>
      <c r="H156" s="655"/>
      <c r="I156" s="45"/>
    </row>
    <row r="157" spans="1:9" ht="9" customHeight="1" x14ac:dyDescent="0.25">
      <c r="A157" s="36"/>
      <c r="B157" s="43"/>
      <c r="C157" s="32"/>
      <c r="D157" s="32"/>
      <c r="E157" s="32"/>
      <c r="F157" s="32"/>
      <c r="G157" s="32"/>
      <c r="H157" s="32"/>
      <c r="I157" s="32"/>
    </row>
    <row r="158" spans="1:9" ht="80.25" customHeight="1" x14ac:dyDescent="0.25">
      <c r="A158" s="36" t="s">
        <v>101</v>
      </c>
      <c r="B158" s="610" t="s">
        <v>1003</v>
      </c>
      <c r="C158" s="520"/>
      <c r="D158" s="520"/>
      <c r="E158" s="520"/>
      <c r="F158" s="520"/>
      <c r="G158" s="520"/>
      <c r="H158" s="520"/>
      <c r="I158" s="520"/>
    </row>
    <row r="159" spans="1:9" ht="76.5" customHeight="1" x14ac:dyDescent="0.25">
      <c r="A159" s="36" t="s">
        <v>102</v>
      </c>
      <c r="B159" s="610" t="s">
        <v>103</v>
      </c>
      <c r="C159" s="520"/>
      <c r="D159" s="520"/>
      <c r="E159" s="520"/>
      <c r="F159" s="520"/>
      <c r="G159" s="520"/>
      <c r="H159" s="520"/>
      <c r="I159" s="520"/>
    </row>
    <row r="160" spans="1:9" ht="63.75" customHeight="1" x14ac:dyDescent="0.25">
      <c r="A160" s="36" t="s">
        <v>104</v>
      </c>
      <c r="B160" s="610" t="s">
        <v>1025</v>
      </c>
      <c r="C160" s="520"/>
      <c r="D160" s="520"/>
      <c r="E160" s="520"/>
      <c r="F160" s="520"/>
      <c r="G160" s="520"/>
      <c r="H160" s="520"/>
      <c r="I160" s="520"/>
    </row>
    <row r="161" spans="1:9" ht="94.5" customHeight="1" x14ac:dyDescent="0.25">
      <c r="A161" s="36"/>
      <c r="B161" s="520" t="s">
        <v>1020</v>
      </c>
      <c r="C161" s="520"/>
      <c r="D161" s="520"/>
      <c r="E161" s="520"/>
      <c r="F161" s="520"/>
      <c r="G161" s="520"/>
      <c r="H161" s="520"/>
      <c r="I161" s="520"/>
    </row>
    <row r="162" spans="1:9" ht="17.25" customHeight="1" x14ac:dyDescent="0.25">
      <c r="A162" s="36"/>
      <c r="B162" s="520" t="s">
        <v>958</v>
      </c>
      <c r="C162" s="520"/>
      <c r="D162" s="520"/>
      <c r="E162" s="520"/>
      <c r="F162" s="520"/>
      <c r="G162" s="520"/>
      <c r="H162" s="520"/>
      <c r="I162" s="520"/>
    </row>
    <row r="163" spans="1:9" ht="32.25" customHeight="1" x14ac:dyDescent="0.25">
      <c r="A163" s="36" t="s">
        <v>105</v>
      </c>
      <c r="B163" s="610" t="s">
        <v>1005</v>
      </c>
      <c r="C163" s="520"/>
      <c r="D163" s="520"/>
      <c r="E163" s="520"/>
      <c r="F163" s="520"/>
      <c r="G163" s="520"/>
      <c r="H163" s="520"/>
      <c r="I163" s="520"/>
    </row>
    <row r="164" spans="1:9" ht="32.25" customHeight="1" x14ac:dyDescent="0.25">
      <c r="A164" s="36" t="s">
        <v>106</v>
      </c>
      <c r="B164" s="610" t="s">
        <v>1006</v>
      </c>
      <c r="C164" s="520"/>
      <c r="D164" s="520"/>
      <c r="E164" s="520"/>
      <c r="F164" s="520"/>
      <c r="G164" s="520"/>
      <c r="H164" s="520"/>
      <c r="I164" s="520"/>
    </row>
    <row r="165" spans="1:9" x14ac:dyDescent="0.25">
      <c r="A165" s="3" t="s">
        <v>107</v>
      </c>
      <c r="C165" s="3" t="s">
        <v>108</v>
      </c>
    </row>
    <row r="166" spans="1:9" ht="7.5" customHeight="1" x14ac:dyDescent="0.25"/>
    <row r="167" spans="1:9" ht="126" customHeight="1" x14ac:dyDescent="0.25">
      <c r="B167" s="647" t="s">
        <v>965</v>
      </c>
      <c r="C167" s="647"/>
      <c r="D167" s="647"/>
      <c r="E167" s="647"/>
      <c r="F167" s="647"/>
      <c r="G167" s="647"/>
      <c r="H167" s="647"/>
      <c r="I167" s="647"/>
    </row>
    <row r="168" spans="1:9" ht="15" customHeight="1" x14ac:dyDescent="0.25">
      <c r="B168" s="35"/>
      <c r="C168" s="35"/>
      <c r="D168" s="35"/>
      <c r="E168" s="35"/>
      <c r="F168" s="35"/>
      <c r="G168" s="35"/>
      <c r="H168" s="35"/>
      <c r="I168" s="35"/>
    </row>
    <row r="169" spans="1:9" x14ac:dyDescent="0.25">
      <c r="A169" s="46"/>
      <c r="B169" s="4" t="s">
        <v>109</v>
      </c>
      <c r="C169" s="4"/>
      <c r="D169" s="4"/>
      <c r="E169" s="519"/>
      <c r="F169" s="519"/>
      <c r="G169" s="519"/>
      <c r="H169" s="519"/>
      <c r="I169" s="519"/>
    </row>
    <row r="170" spans="1:9" x14ac:dyDescent="0.25">
      <c r="A170" s="46"/>
      <c r="B170" s="4" t="s">
        <v>110</v>
      </c>
      <c r="C170" s="4"/>
      <c r="D170" s="4"/>
      <c r="E170" s="519"/>
      <c r="F170" s="519"/>
      <c r="G170" s="519"/>
      <c r="H170" s="519"/>
      <c r="I170" s="519"/>
    </row>
    <row r="171" spans="1:9" x14ac:dyDescent="0.25">
      <c r="A171" s="46"/>
      <c r="B171" s="4" t="s">
        <v>111</v>
      </c>
      <c r="C171" s="4"/>
      <c r="D171" s="4"/>
      <c r="E171" s="519"/>
      <c r="F171" s="519"/>
      <c r="G171" s="519"/>
      <c r="H171" s="519"/>
      <c r="I171" s="519"/>
    </row>
    <row r="172" spans="1:9" x14ac:dyDescent="0.25">
      <c r="A172" s="46"/>
      <c r="B172" s="4" t="s">
        <v>112</v>
      </c>
      <c r="C172" s="4"/>
      <c r="D172" s="4"/>
      <c r="E172" s="519"/>
      <c r="F172" s="519"/>
      <c r="G172" s="519"/>
      <c r="H172" s="519"/>
      <c r="I172" s="519"/>
    </row>
    <row r="173" spans="1:9" x14ac:dyDescent="0.25">
      <c r="A173" s="46"/>
      <c r="B173" s="4" t="s">
        <v>113</v>
      </c>
      <c r="C173" s="4"/>
      <c r="D173" s="4"/>
      <c r="E173" s="519"/>
      <c r="F173" s="519"/>
      <c r="G173" s="519"/>
      <c r="H173" s="519"/>
      <c r="I173" s="519"/>
    </row>
    <row r="174" spans="1:9" ht="15.75" customHeight="1" x14ac:dyDescent="0.25">
      <c r="A174" s="46"/>
      <c r="B174" s="623" t="s">
        <v>114</v>
      </c>
      <c r="C174" s="623"/>
      <c r="D174" s="623"/>
      <c r="E174" s="651"/>
      <c r="F174" s="651"/>
      <c r="G174" s="651"/>
      <c r="H174" s="651"/>
      <c r="I174" s="651"/>
    </row>
    <row r="175" spans="1:9" x14ac:dyDescent="0.25">
      <c r="A175" s="46"/>
      <c r="B175" s="623"/>
      <c r="C175" s="623"/>
      <c r="D175" s="623"/>
      <c r="E175" s="519"/>
      <c r="F175" s="519"/>
      <c r="G175" s="519"/>
      <c r="H175" s="519"/>
      <c r="I175" s="519"/>
    </row>
    <row r="176" spans="1:9" x14ac:dyDescent="0.25">
      <c r="A176" s="46"/>
      <c r="B176" s="623"/>
      <c r="C176" s="623"/>
      <c r="D176" s="623"/>
      <c r="E176" s="11"/>
      <c r="F176" s="11"/>
      <c r="G176" s="11"/>
      <c r="H176" s="11"/>
      <c r="I176" s="11"/>
    </row>
    <row r="177" spans="1:9" x14ac:dyDescent="0.25">
      <c r="A177" s="3" t="s">
        <v>115</v>
      </c>
      <c r="C177" s="3" t="s">
        <v>116</v>
      </c>
    </row>
    <row r="178" spans="1:9" ht="10.5" customHeight="1" x14ac:dyDescent="0.25"/>
    <row r="179" spans="1:9" ht="33.75" customHeight="1" x14ac:dyDescent="0.25">
      <c r="A179" s="36" t="s">
        <v>22</v>
      </c>
      <c r="B179" s="646" t="s">
        <v>117</v>
      </c>
      <c r="C179" s="647"/>
      <c r="D179" s="647"/>
      <c r="E179" s="647"/>
      <c r="F179" s="647"/>
      <c r="G179" s="647"/>
      <c r="H179" s="647"/>
      <c r="I179" s="647"/>
    </row>
    <row r="180" spans="1:9" ht="7.5" customHeight="1" x14ac:dyDescent="0.25">
      <c r="B180" s="4"/>
      <c r="C180" s="4"/>
      <c r="D180" s="4"/>
      <c r="E180" s="4"/>
      <c r="F180" s="4"/>
      <c r="G180" s="4"/>
      <c r="H180" s="4"/>
      <c r="I180" s="4"/>
    </row>
    <row r="181" spans="1:9" x14ac:dyDescent="0.25">
      <c r="B181" s="4" t="s">
        <v>118</v>
      </c>
      <c r="C181" s="4"/>
      <c r="D181" s="519"/>
      <c r="E181" s="519"/>
      <c r="F181" s="4"/>
      <c r="G181" s="4"/>
      <c r="H181" s="4"/>
      <c r="I181" s="4"/>
    </row>
    <row r="182" spans="1:9" ht="17.25" customHeight="1" x14ac:dyDescent="0.25">
      <c r="B182" s="649" t="s">
        <v>387</v>
      </c>
      <c r="C182" s="649"/>
      <c r="D182" s="649"/>
      <c r="E182" s="649"/>
      <c r="F182" s="649"/>
      <c r="G182" s="47"/>
      <c r="H182" s="47"/>
      <c r="I182" s="4"/>
    </row>
    <row r="183" spans="1:9" x14ac:dyDescent="0.25">
      <c r="A183" s="22" t="s">
        <v>70</v>
      </c>
      <c r="B183" s="4" t="s">
        <v>119</v>
      </c>
      <c r="C183" s="4"/>
      <c r="D183" s="4"/>
      <c r="E183" s="4"/>
      <c r="F183" s="4"/>
      <c r="G183" s="4"/>
      <c r="H183" s="4"/>
      <c r="I183" s="23"/>
    </row>
    <row r="184" spans="1:9" x14ac:dyDescent="0.25">
      <c r="A184" s="22"/>
      <c r="B184" s="650" t="s">
        <v>388</v>
      </c>
      <c r="C184" s="650"/>
      <c r="D184" s="650"/>
      <c r="E184" s="650"/>
      <c r="F184" s="650"/>
      <c r="G184" s="48"/>
      <c r="H184" s="4"/>
      <c r="I184" s="4"/>
    </row>
    <row r="185" spans="1:9" ht="8.25" customHeight="1" x14ac:dyDescent="0.25">
      <c r="A185" s="22"/>
      <c r="B185" s="4"/>
      <c r="C185" s="49"/>
      <c r="D185" s="4"/>
      <c r="E185" s="4"/>
      <c r="F185" s="4"/>
      <c r="G185" s="4"/>
      <c r="H185" s="4"/>
      <c r="I185" s="4"/>
    </row>
    <row r="186" spans="1:9" x14ac:dyDescent="0.25">
      <c r="A186" s="22" t="s">
        <v>72</v>
      </c>
      <c r="B186" s="4" t="s">
        <v>120</v>
      </c>
      <c r="C186" s="4"/>
      <c r="D186" s="4"/>
      <c r="E186" s="4"/>
      <c r="F186" s="4"/>
      <c r="G186" s="4"/>
      <c r="H186" s="4"/>
      <c r="I186" s="23"/>
    </row>
    <row r="187" spans="1:9" x14ac:dyDescent="0.25">
      <c r="A187" s="22"/>
      <c r="B187" s="650" t="s">
        <v>121</v>
      </c>
      <c r="C187" s="650"/>
      <c r="D187" s="650"/>
      <c r="E187" s="650"/>
      <c r="F187" s="650"/>
      <c r="G187" s="48"/>
      <c r="H187" s="4"/>
      <c r="I187" s="4"/>
    </row>
    <row r="188" spans="1:9" ht="7.5" customHeight="1" x14ac:dyDescent="0.25">
      <c r="A188" s="22"/>
      <c r="B188" s="4"/>
      <c r="C188" s="4"/>
      <c r="D188" s="4"/>
      <c r="E188" s="4"/>
      <c r="F188" s="4"/>
      <c r="G188" s="4"/>
      <c r="H188" s="4"/>
      <c r="I188" s="4"/>
    </row>
    <row r="189" spans="1:9" ht="63.75" customHeight="1" x14ac:dyDescent="0.25">
      <c r="A189" s="34" t="s">
        <v>73</v>
      </c>
      <c r="B189" s="522" t="s">
        <v>122</v>
      </c>
      <c r="C189" s="522"/>
      <c r="D189" s="522"/>
      <c r="E189" s="522"/>
      <c r="F189" s="522"/>
      <c r="G189" s="522"/>
      <c r="H189" s="522"/>
      <c r="I189" s="23"/>
    </row>
    <row r="190" spans="1:9" ht="8.25" customHeight="1" x14ac:dyDescent="0.25">
      <c r="A190" s="4"/>
      <c r="B190" s="4"/>
      <c r="C190" s="4"/>
      <c r="D190" s="4"/>
      <c r="E190" s="4"/>
      <c r="F190" s="4"/>
      <c r="G190" s="4"/>
      <c r="H190" s="4"/>
      <c r="I190" s="4"/>
    </row>
    <row r="191" spans="1:9" x14ac:dyDescent="0.25">
      <c r="A191" s="22" t="s">
        <v>123</v>
      </c>
      <c r="B191" s="4" t="s">
        <v>124</v>
      </c>
      <c r="C191" s="4"/>
      <c r="D191" s="4"/>
      <c r="E191" s="4"/>
      <c r="F191" s="4"/>
      <c r="G191" s="4"/>
      <c r="H191" s="4"/>
      <c r="I191" s="23"/>
    </row>
    <row r="192" spans="1:9" ht="12" customHeight="1" x14ac:dyDescent="0.25"/>
    <row r="193" spans="1:9" ht="6" customHeight="1" x14ac:dyDescent="0.25">
      <c r="A193" s="4"/>
      <c r="B193" s="4"/>
      <c r="C193" s="4"/>
      <c r="D193" s="4"/>
      <c r="E193" s="4"/>
      <c r="F193" s="4"/>
      <c r="G193" s="4"/>
      <c r="H193" s="4"/>
      <c r="I193" s="4"/>
    </row>
    <row r="194" spans="1:9" ht="36.75" customHeight="1" x14ac:dyDescent="0.25">
      <c r="A194" s="34" t="s">
        <v>125</v>
      </c>
      <c r="B194" s="520" t="s">
        <v>126</v>
      </c>
      <c r="C194" s="520"/>
      <c r="D194" s="520"/>
      <c r="E194" s="520"/>
      <c r="F194" s="520"/>
      <c r="G194" s="520"/>
      <c r="H194" s="520"/>
      <c r="I194" s="520"/>
    </row>
    <row r="195" spans="1:9" ht="6.75" customHeight="1" x14ac:dyDescent="0.25">
      <c r="A195" s="4"/>
      <c r="B195" s="4"/>
      <c r="C195" s="4"/>
      <c r="D195" s="4"/>
      <c r="E195" s="4"/>
      <c r="F195" s="4"/>
      <c r="G195" s="4"/>
      <c r="H195" s="4"/>
      <c r="I195" s="4"/>
    </row>
    <row r="196" spans="1:9" ht="44.25" customHeight="1" x14ac:dyDescent="0.25">
      <c r="A196" s="34" t="s">
        <v>127</v>
      </c>
      <c r="B196" s="522" t="s">
        <v>128</v>
      </c>
      <c r="C196" s="522"/>
      <c r="D196" s="522"/>
      <c r="E196" s="522"/>
      <c r="F196" s="522"/>
      <c r="G196" s="522"/>
      <c r="H196" s="522"/>
      <c r="I196" s="522"/>
    </row>
    <row r="197" spans="1:9" ht="11.25" customHeight="1" x14ac:dyDescent="0.25"/>
    <row r="198" spans="1:9" ht="92.25" customHeight="1" x14ac:dyDescent="0.25">
      <c r="A198" s="36" t="s">
        <v>88</v>
      </c>
      <c r="B198" s="646" t="s">
        <v>975</v>
      </c>
      <c r="C198" s="647"/>
      <c r="D198" s="647"/>
      <c r="E198" s="647"/>
      <c r="F198" s="647"/>
      <c r="G198" s="647"/>
      <c r="H198" s="647"/>
      <c r="I198" s="647"/>
    </row>
    <row r="199" spans="1:9" ht="9.75" customHeight="1" x14ac:dyDescent="0.25"/>
    <row r="200" spans="1:9" ht="76.5" customHeight="1" x14ac:dyDescent="0.25">
      <c r="A200" s="36" t="s">
        <v>92</v>
      </c>
      <c r="B200" s="646" t="s">
        <v>976</v>
      </c>
      <c r="C200" s="647"/>
      <c r="D200" s="647"/>
      <c r="E200" s="647"/>
      <c r="F200" s="647"/>
      <c r="G200" s="647"/>
      <c r="H200" s="647"/>
      <c r="I200" s="647"/>
    </row>
    <row r="201" spans="1:9" ht="33" customHeight="1" x14ac:dyDescent="0.25">
      <c r="A201" s="36" t="s">
        <v>94</v>
      </c>
      <c r="B201" s="646" t="s">
        <v>389</v>
      </c>
      <c r="C201" s="647"/>
      <c r="D201" s="647"/>
      <c r="E201" s="647"/>
      <c r="F201" s="647"/>
      <c r="G201" s="647"/>
      <c r="H201" s="647"/>
      <c r="I201" s="647"/>
    </row>
    <row r="202" spans="1:9" ht="9" customHeight="1" thickBot="1" x14ac:dyDescent="0.3"/>
    <row r="203" spans="1:9" ht="79.150000000000006" customHeight="1" thickBot="1" x14ac:dyDescent="0.3">
      <c r="B203" s="8"/>
      <c r="C203" s="648" t="s">
        <v>959</v>
      </c>
      <c r="D203" s="648"/>
      <c r="E203" s="648"/>
      <c r="F203" s="648"/>
      <c r="G203" s="648"/>
      <c r="H203" s="648"/>
      <c r="I203" s="648"/>
    </row>
    <row r="204" spans="1:9" ht="17.25" customHeight="1" x14ac:dyDescent="0.25">
      <c r="B204" s="126"/>
      <c r="C204" s="518"/>
      <c r="D204" s="518"/>
      <c r="E204" s="518"/>
      <c r="F204" s="518"/>
      <c r="G204" s="518"/>
      <c r="H204" s="518"/>
      <c r="I204" s="518"/>
    </row>
    <row r="205" spans="1:9" ht="156.75" customHeight="1" x14ac:dyDescent="0.25">
      <c r="A205" s="36" t="s">
        <v>97</v>
      </c>
      <c r="B205" s="610" t="s">
        <v>1050</v>
      </c>
      <c r="C205" s="520"/>
      <c r="D205" s="520"/>
      <c r="E205" s="520"/>
      <c r="F205" s="520"/>
      <c r="G205" s="520"/>
      <c r="H205" s="520"/>
      <c r="I205" s="520"/>
    </row>
    <row r="206" spans="1:9" x14ac:dyDescent="0.25">
      <c r="B206" s="11"/>
    </row>
    <row r="207" spans="1:9" ht="293.25" customHeight="1" x14ac:dyDescent="0.25">
      <c r="A207" s="36" t="s">
        <v>98</v>
      </c>
      <c r="B207" s="610" t="s">
        <v>1060</v>
      </c>
      <c r="C207" s="520"/>
      <c r="D207" s="520"/>
      <c r="E207" s="520"/>
      <c r="F207" s="520"/>
      <c r="G207" s="520"/>
      <c r="H207" s="520"/>
      <c r="I207" s="520"/>
    </row>
    <row r="208" spans="1:9" ht="22.5" customHeight="1" x14ac:dyDescent="0.25">
      <c r="A208" s="3" t="s">
        <v>129</v>
      </c>
      <c r="C208" s="3" t="s">
        <v>130</v>
      </c>
    </row>
    <row r="209" spans="1:9" ht="9" customHeight="1" x14ac:dyDescent="0.25"/>
    <row r="210" spans="1:9" ht="16.5" thickBot="1" x14ac:dyDescent="0.3">
      <c r="A210" s="3" t="s">
        <v>22</v>
      </c>
      <c r="B210" s="3" t="s">
        <v>131</v>
      </c>
    </row>
    <row r="211" spans="1:9" ht="16.5" thickBot="1" x14ac:dyDescent="0.3">
      <c r="B211" s="8"/>
      <c r="C211" s="4" t="s">
        <v>32</v>
      </c>
      <c r="D211" s="4"/>
      <c r="E211" s="4"/>
      <c r="F211" s="4"/>
      <c r="G211" s="4"/>
    </row>
    <row r="212" spans="1:9" ht="16.5" thickBot="1" x14ac:dyDescent="0.3">
      <c r="B212" s="8"/>
      <c r="C212" s="4" t="s">
        <v>132</v>
      </c>
      <c r="D212" s="4"/>
      <c r="E212" s="4"/>
      <c r="F212" s="4"/>
      <c r="G212" s="4"/>
    </row>
    <row r="213" spans="1:9" ht="16.5" thickBot="1" x14ac:dyDescent="0.3">
      <c r="B213" s="8"/>
      <c r="C213" s="4" t="s">
        <v>133</v>
      </c>
      <c r="D213" s="4"/>
      <c r="E213" s="4"/>
      <c r="F213" s="4"/>
      <c r="G213" s="4"/>
    </row>
    <row r="214" spans="1:9" ht="16.5" thickBot="1" x14ac:dyDescent="0.3">
      <c r="B214" s="8"/>
      <c r="C214" s="4" t="s">
        <v>134</v>
      </c>
      <c r="D214" s="4"/>
      <c r="E214" s="4"/>
      <c r="F214" s="4"/>
      <c r="G214" s="4"/>
    </row>
    <row r="215" spans="1:9" x14ac:dyDescent="0.25">
      <c r="A215" s="3" t="s">
        <v>31</v>
      </c>
      <c r="B215" s="3" t="s">
        <v>135</v>
      </c>
    </row>
    <row r="216" spans="1:9" ht="7.5" customHeight="1" x14ac:dyDescent="0.25"/>
    <row r="217" spans="1:9" ht="68.25" customHeight="1" x14ac:dyDescent="0.25">
      <c r="B217" s="520" t="s">
        <v>979</v>
      </c>
      <c r="C217" s="520"/>
      <c r="D217" s="520"/>
      <c r="E217" s="520"/>
      <c r="F217" s="520"/>
      <c r="G217" s="520"/>
      <c r="H217" s="520"/>
      <c r="I217" s="520"/>
    </row>
    <row r="218" spans="1:9" x14ac:dyDescent="0.25">
      <c r="A218" s="7"/>
      <c r="B218" s="7"/>
      <c r="C218" s="4" t="s">
        <v>136</v>
      </c>
      <c r="D218" s="4"/>
      <c r="E218" s="4"/>
      <c r="F218" s="641"/>
      <c r="G218" s="551"/>
      <c r="H218" s="4"/>
      <c r="I218" s="4"/>
    </row>
    <row r="219" spans="1:9" x14ac:dyDescent="0.25">
      <c r="A219" s="7"/>
      <c r="B219" s="7"/>
      <c r="C219" s="4" t="s">
        <v>137</v>
      </c>
      <c r="D219" s="4"/>
      <c r="E219" s="4"/>
      <c r="F219" s="641"/>
      <c r="G219" s="551"/>
      <c r="H219" s="4"/>
      <c r="I219" s="4"/>
    </row>
    <row r="220" spans="1:9" x14ac:dyDescent="0.25">
      <c r="A220" s="7"/>
      <c r="B220" s="7"/>
      <c r="C220" s="4" t="s">
        <v>138</v>
      </c>
      <c r="D220" s="4"/>
      <c r="E220" s="4"/>
      <c r="F220" s="641"/>
      <c r="G220" s="551"/>
      <c r="H220" s="4"/>
      <c r="I220" s="4"/>
    </row>
    <row r="221" spans="1:9" x14ac:dyDescent="0.25">
      <c r="A221" s="7"/>
      <c r="B221" s="7"/>
      <c r="C221" s="4" t="s">
        <v>139</v>
      </c>
      <c r="D221" s="4"/>
      <c r="E221" s="4"/>
      <c r="F221" s="641"/>
      <c r="G221" s="551"/>
      <c r="H221" s="4"/>
      <c r="I221" s="4"/>
    </row>
    <row r="222" spans="1:9" x14ac:dyDescent="0.25">
      <c r="A222" s="7"/>
      <c r="B222" s="7"/>
      <c r="C222" s="4" t="s">
        <v>140</v>
      </c>
      <c r="D222" s="4"/>
      <c r="E222" s="4"/>
      <c r="F222" s="641"/>
      <c r="G222" s="551"/>
      <c r="H222" s="4"/>
      <c r="I222" s="4"/>
    </row>
    <row r="223" spans="1:9" x14ac:dyDescent="0.25">
      <c r="A223" s="7"/>
      <c r="B223" s="7"/>
      <c r="C223" s="4" t="s">
        <v>141</v>
      </c>
      <c r="D223" s="4"/>
      <c r="E223" s="4"/>
      <c r="F223" s="4"/>
      <c r="G223" s="4"/>
      <c r="H223" s="4"/>
      <c r="I223" s="4"/>
    </row>
    <row r="224" spans="1:9" ht="21.75" customHeight="1" x14ac:dyDescent="0.25">
      <c r="A224" s="7"/>
      <c r="B224" s="7"/>
      <c r="C224" s="642"/>
      <c r="D224" s="642"/>
      <c r="E224" s="642"/>
      <c r="F224" s="642"/>
      <c r="G224" s="642"/>
      <c r="H224" s="642"/>
      <c r="I224" s="642"/>
    </row>
    <row r="225" spans="1:9" ht="22.5" customHeight="1" x14ac:dyDescent="0.25">
      <c r="A225" s="7"/>
      <c r="B225" s="7"/>
      <c r="C225" s="643"/>
      <c r="D225" s="643"/>
      <c r="E225" s="643"/>
      <c r="F225" s="643"/>
      <c r="G225" s="643"/>
      <c r="H225" s="643"/>
      <c r="I225" s="643"/>
    </row>
    <row r="226" spans="1:9" ht="22.5" customHeight="1" x14ac:dyDescent="0.25">
      <c r="A226" s="7"/>
      <c r="B226" s="7"/>
      <c r="C226" s="11"/>
      <c r="D226" s="11"/>
      <c r="E226" s="11"/>
      <c r="F226" s="11"/>
      <c r="G226" s="11"/>
      <c r="H226" s="11"/>
      <c r="I226" s="11"/>
    </row>
    <row r="227" spans="1:9" x14ac:dyDescent="0.25">
      <c r="A227" s="3" t="s">
        <v>88</v>
      </c>
      <c r="B227" s="3" t="s">
        <v>142</v>
      </c>
      <c r="C227" s="7"/>
      <c r="D227" s="7"/>
      <c r="E227" s="7"/>
      <c r="F227" s="7"/>
      <c r="G227" s="7"/>
      <c r="H227" s="7"/>
      <c r="I227" s="7"/>
    </row>
    <row r="228" spans="1:9" ht="9" customHeight="1" x14ac:dyDescent="0.25">
      <c r="A228" s="7"/>
      <c r="B228" s="7"/>
      <c r="C228" s="7"/>
      <c r="D228" s="7"/>
      <c r="E228" s="7"/>
      <c r="F228" s="7"/>
      <c r="G228" s="7"/>
      <c r="H228" s="7"/>
      <c r="I228" s="7"/>
    </row>
    <row r="229" spans="1:9" x14ac:dyDescent="0.25">
      <c r="A229" s="50" t="s">
        <v>70</v>
      </c>
      <c r="B229" s="4" t="s">
        <v>25</v>
      </c>
      <c r="C229" s="4"/>
      <c r="D229" s="4"/>
      <c r="E229" s="639"/>
      <c r="F229" s="639"/>
      <c r="G229" s="639"/>
      <c r="H229" s="639"/>
      <c r="I229" s="639"/>
    </row>
    <row r="230" spans="1:9" x14ac:dyDescent="0.25">
      <c r="A230" s="7"/>
      <c r="B230" s="4" t="s">
        <v>26</v>
      </c>
      <c r="C230" s="4"/>
      <c r="D230" s="4"/>
      <c r="E230" s="639"/>
      <c r="F230" s="639"/>
      <c r="G230" s="639"/>
      <c r="H230" s="639"/>
      <c r="I230" s="639"/>
    </row>
    <row r="231" spans="1:9" x14ac:dyDescent="0.25">
      <c r="B231" s="4" t="s">
        <v>27</v>
      </c>
      <c r="C231" s="4"/>
      <c r="D231" s="4"/>
      <c r="E231" s="559"/>
      <c r="F231" s="559"/>
      <c r="G231" s="559"/>
      <c r="H231" s="559"/>
      <c r="I231" s="559"/>
    </row>
    <row r="232" spans="1:9" x14ac:dyDescent="0.25">
      <c r="B232" s="4" t="s">
        <v>28</v>
      </c>
      <c r="C232" s="4"/>
      <c r="D232" s="4"/>
      <c r="E232" s="559"/>
      <c r="F232" s="559"/>
      <c r="G232" s="559"/>
      <c r="H232" s="559"/>
      <c r="I232" s="559"/>
    </row>
    <row r="233" spans="1:9" x14ac:dyDescent="0.25">
      <c r="B233" s="4" t="s">
        <v>30</v>
      </c>
      <c r="C233" s="4"/>
      <c r="D233" s="6"/>
      <c r="E233" s="559"/>
      <c r="F233" s="559"/>
      <c r="G233" s="559"/>
      <c r="H233" s="559"/>
      <c r="I233" s="559"/>
    </row>
    <row r="234" spans="1:9" ht="28.5" customHeight="1" x14ac:dyDescent="0.25">
      <c r="B234" s="4" t="s">
        <v>143</v>
      </c>
      <c r="C234" s="4"/>
      <c r="D234" s="4"/>
      <c r="E234" s="640"/>
      <c r="F234" s="640"/>
      <c r="G234" s="640"/>
      <c r="H234" s="640"/>
      <c r="I234" s="640"/>
    </row>
    <row r="235" spans="1:9" ht="16.5" thickBot="1" x14ac:dyDescent="0.3"/>
    <row r="236" spans="1:9" ht="16.5" thickBot="1" x14ac:dyDescent="0.3">
      <c r="B236" s="8"/>
      <c r="C236" s="7" t="s">
        <v>390</v>
      </c>
    </row>
    <row r="237" spans="1:9" ht="6.75" customHeight="1" thickBot="1" x14ac:dyDescent="0.3"/>
    <row r="238" spans="1:9" ht="16.5" thickBot="1" x14ac:dyDescent="0.3">
      <c r="B238" s="8"/>
      <c r="C238" s="7" t="s">
        <v>144</v>
      </c>
      <c r="F238"/>
      <c r="G238"/>
    </row>
    <row r="239" spans="1:9" ht="6.75" customHeight="1" x14ac:dyDescent="0.25"/>
    <row r="240" spans="1:9" ht="15.75" customHeight="1" x14ac:dyDescent="0.25">
      <c r="C240" s="51" t="s">
        <v>145</v>
      </c>
      <c r="F240" s="644"/>
      <c r="G240" s="644"/>
      <c r="H240" s="645"/>
      <c r="I240" s="1" t="s">
        <v>146</v>
      </c>
    </row>
    <row r="241" spans="1:11" ht="6.75" customHeight="1" x14ac:dyDescent="0.25"/>
    <row r="242" spans="1:11" ht="63" customHeight="1" x14ac:dyDescent="0.25">
      <c r="B242" s="520" t="s">
        <v>980</v>
      </c>
      <c r="C242" s="520"/>
      <c r="D242" s="520"/>
      <c r="E242" s="520"/>
      <c r="F242" s="520"/>
      <c r="G242" s="520"/>
      <c r="H242" s="520"/>
      <c r="I242" s="520"/>
    </row>
    <row r="243" spans="1:11" ht="9" customHeight="1" x14ac:dyDescent="0.25"/>
    <row r="244" spans="1:11" x14ac:dyDescent="0.25">
      <c r="A244" s="50" t="s">
        <v>72</v>
      </c>
      <c r="B244" s="7" t="s">
        <v>147</v>
      </c>
      <c r="C244" s="7"/>
      <c r="D244" s="638"/>
      <c r="E244" s="638"/>
      <c r="F244" s="638"/>
      <c r="G244" s="638"/>
      <c r="H244" s="638"/>
      <c r="I244" s="638"/>
    </row>
    <row r="246" spans="1:11" x14ac:dyDescent="0.25">
      <c r="A246" s="50" t="s">
        <v>73</v>
      </c>
      <c r="B246" s="7" t="s">
        <v>148</v>
      </c>
      <c r="C246" s="52"/>
      <c r="D246" s="53"/>
      <c r="E246" s="7" t="s">
        <v>149</v>
      </c>
      <c r="F246" s="54"/>
      <c r="G246" s="7"/>
      <c r="H246" s="7" t="s">
        <v>150</v>
      </c>
    </row>
    <row r="247" spans="1:11" ht="7.5" customHeight="1" x14ac:dyDescent="0.25"/>
    <row r="248" spans="1:11" x14ac:dyDescent="0.25">
      <c r="A248" s="50" t="s">
        <v>123</v>
      </c>
      <c r="B248" s="7" t="s">
        <v>151</v>
      </c>
      <c r="C248" s="7"/>
      <c r="D248" s="7"/>
      <c r="E248" s="55"/>
      <c r="F248" s="4" t="s">
        <v>152</v>
      </c>
      <c r="G248" s="4"/>
      <c r="H248" s="55">
        <v>1</v>
      </c>
      <c r="I248" s="4" t="s">
        <v>153</v>
      </c>
    </row>
    <row r="249" spans="1:11" ht="7.5" customHeight="1" x14ac:dyDescent="0.25"/>
    <row r="250" spans="1:11" ht="16.5" thickBot="1" x14ac:dyDescent="0.3">
      <c r="A250" s="50" t="s">
        <v>125</v>
      </c>
      <c r="B250" s="7" t="s">
        <v>154</v>
      </c>
    </row>
    <row r="251" spans="1:11" ht="16.5" thickBot="1" x14ac:dyDescent="0.3">
      <c r="A251" s="7"/>
      <c r="B251" s="8"/>
      <c r="C251" s="7" t="s">
        <v>155</v>
      </c>
      <c r="D251" s="8"/>
      <c r="E251" s="7" t="s">
        <v>156</v>
      </c>
      <c r="F251" s="8"/>
      <c r="G251" s="7" t="s">
        <v>87</v>
      </c>
      <c r="H251" s="7"/>
      <c r="I251" s="56"/>
      <c r="J251" s="40"/>
      <c r="K251" s="40"/>
    </row>
    <row r="253" spans="1:11" x14ac:dyDescent="0.25">
      <c r="B253" s="7" t="s">
        <v>157</v>
      </c>
      <c r="D253" s="11"/>
      <c r="E253" s="7"/>
      <c r="F253" s="57"/>
      <c r="G253" s="57"/>
      <c r="H253" s="57"/>
    </row>
    <row r="254" spans="1:11" x14ac:dyDescent="0.25">
      <c r="B254" s="631"/>
      <c r="C254" s="631"/>
      <c r="D254" s="631"/>
      <c r="E254" s="631"/>
      <c r="F254" s="631"/>
      <c r="G254" s="631"/>
      <c r="H254" s="631"/>
      <c r="I254" s="631"/>
    </row>
    <row r="255" spans="1:11" x14ac:dyDescent="0.25">
      <c r="D255" s="11"/>
      <c r="E255" s="7"/>
      <c r="F255" s="57"/>
      <c r="G255" s="57"/>
      <c r="H255" s="57"/>
    </row>
    <row r="256" spans="1:11" x14ac:dyDescent="0.25">
      <c r="C256" s="33" t="s">
        <v>158</v>
      </c>
      <c r="F256" s="33" t="s">
        <v>159</v>
      </c>
      <c r="G256" s="33"/>
    </row>
    <row r="257" spans="1:10" x14ac:dyDescent="0.25">
      <c r="A257" s="7"/>
      <c r="B257" s="7" t="s">
        <v>160</v>
      </c>
      <c r="C257" s="58"/>
      <c r="D257" s="632" t="s">
        <v>161</v>
      </c>
      <c r="E257" s="632"/>
      <c r="F257" s="633"/>
      <c r="G257" s="634"/>
      <c r="H257" s="7" t="s">
        <v>162</v>
      </c>
      <c r="I257" s="59"/>
      <c r="J257" s="60"/>
    </row>
    <row r="258" spans="1:10" x14ac:dyDescent="0.25">
      <c r="A258" s="7"/>
      <c r="B258" s="7"/>
      <c r="C258" s="58"/>
      <c r="D258" s="632" t="s">
        <v>163</v>
      </c>
      <c r="E258" s="632"/>
      <c r="F258" s="633"/>
      <c r="G258" s="634"/>
      <c r="H258" s="7" t="s">
        <v>162</v>
      </c>
      <c r="I258" s="7"/>
    </row>
    <row r="259" spans="1:10" x14ac:dyDescent="0.25">
      <c r="A259" s="7"/>
      <c r="B259" s="7"/>
      <c r="C259" s="58"/>
      <c r="D259" s="632" t="s">
        <v>164</v>
      </c>
      <c r="E259" s="632"/>
      <c r="F259" s="633"/>
      <c r="G259" s="634"/>
      <c r="H259" s="7" t="s">
        <v>162</v>
      </c>
      <c r="I259" s="7"/>
    </row>
    <row r="260" spans="1:10" x14ac:dyDescent="0.25">
      <c r="A260" s="7"/>
      <c r="B260" s="7"/>
      <c r="C260" s="58"/>
      <c r="D260" s="632" t="s">
        <v>165</v>
      </c>
      <c r="E260" s="632"/>
      <c r="F260" s="633"/>
      <c r="G260" s="634"/>
      <c r="H260" s="7" t="s">
        <v>162</v>
      </c>
      <c r="I260" s="7"/>
    </row>
    <row r="261" spans="1:10" x14ac:dyDescent="0.25">
      <c r="A261" s="7"/>
      <c r="B261" s="7"/>
      <c r="C261" s="58"/>
      <c r="D261" s="632" t="s">
        <v>166</v>
      </c>
      <c r="E261" s="632"/>
      <c r="F261" s="633"/>
      <c r="G261" s="634"/>
      <c r="H261" s="7" t="s">
        <v>162</v>
      </c>
      <c r="I261" s="7"/>
    </row>
    <row r="262" spans="1:10" x14ac:dyDescent="0.25">
      <c r="A262" s="7"/>
      <c r="B262" s="7"/>
      <c r="C262" s="58"/>
      <c r="D262" s="632" t="s">
        <v>167</v>
      </c>
      <c r="E262" s="632"/>
      <c r="F262" s="633"/>
      <c r="G262" s="634"/>
      <c r="H262" s="7" t="s">
        <v>162</v>
      </c>
      <c r="I262" s="7"/>
    </row>
    <row r="263" spans="1:10" x14ac:dyDescent="0.25">
      <c r="B263" s="41" t="s">
        <v>168</v>
      </c>
      <c r="C263" s="58"/>
      <c r="D263" s="635"/>
      <c r="E263" s="635"/>
      <c r="F263" s="636"/>
      <c r="G263" s="637"/>
      <c r="H263" s="7" t="s">
        <v>162</v>
      </c>
    </row>
    <row r="264" spans="1:10" x14ac:dyDescent="0.25">
      <c r="C264" s="24">
        <f>SUM(C257:C262)</f>
        <v>0</v>
      </c>
      <c r="E264" s="24">
        <f>F49</f>
        <v>0</v>
      </c>
      <c r="F264" s="13" t="s">
        <v>169</v>
      </c>
      <c r="G264" s="13"/>
      <c r="H264" s="44"/>
      <c r="I264" s="44"/>
    </row>
    <row r="265" spans="1:10" x14ac:dyDescent="0.25">
      <c r="C265" s="61"/>
      <c r="E265" s="61"/>
      <c r="F265" s="13"/>
      <c r="G265" s="13"/>
      <c r="H265" s="44"/>
      <c r="I265" s="44"/>
    </row>
    <row r="266" spans="1:10" x14ac:dyDescent="0.25">
      <c r="A266" s="7"/>
      <c r="B266" s="62"/>
      <c r="C266" s="7" t="s">
        <v>1026</v>
      </c>
      <c r="D266" s="7"/>
      <c r="E266" s="7"/>
      <c r="F266" s="7"/>
      <c r="G266" s="7"/>
      <c r="H266" s="7"/>
      <c r="I266" s="7"/>
    </row>
    <row r="267" spans="1:10" x14ac:dyDescent="0.25">
      <c r="C267" s="63" t="s">
        <v>1011</v>
      </c>
    </row>
    <row r="268" spans="1:10" ht="15.75" customHeight="1" x14ac:dyDescent="0.25">
      <c r="B268" s="62"/>
      <c r="C268" s="630" t="s">
        <v>170</v>
      </c>
      <c r="D268" s="630"/>
      <c r="E268" s="630"/>
      <c r="F268" s="630"/>
      <c r="G268" s="630"/>
      <c r="H268" s="630"/>
      <c r="I268" s="630"/>
    </row>
    <row r="269" spans="1:10" ht="15.75" customHeight="1" x14ac:dyDescent="0.25">
      <c r="B269" s="62"/>
      <c r="C269" s="630" t="s">
        <v>171</v>
      </c>
      <c r="D269" s="630"/>
      <c r="E269" s="630"/>
      <c r="F269" s="630"/>
      <c r="G269" s="630"/>
      <c r="H269" s="630"/>
      <c r="I269" s="630"/>
    </row>
    <row r="270" spans="1:10" ht="15.75" customHeight="1" x14ac:dyDescent="0.25">
      <c r="B270" s="62"/>
      <c r="C270" s="630" t="s">
        <v>172</v>
      </c>
      <c r="D270" s="630"/>
      <c r="E270" s="630"/>
      <c r="F270" s="630"/>
      <c r="G270" s="630"/>
      <c r="H270" s="630"/>
      <c r="I270" s="630"/>
    </row>
    <row r="272" spans="1:10" x14ac:dyDescent="0.25">
      <c r="B272" s="62"/>
      <c r="C272" s="7" t="s">
        <v>1012</v>
      </c>
    </row>
    <row r="273" spans="1:10" x14ac:dyDescent="0.25">
      <c r="B273" s="62"/>
      <c r="C273" s="7" t="s">
        <v>173</v>
      </c>
    </row>
    <row r="274" spans="1:10" ht="16.5" thickBot="1" x14ac:dyDescent="0.3">
      <c r="B274" s="64"/>
      <c r="C274" s="7" t="s">
        <v>174</v>
      </c>
    </row>
    <row r="275" spans="1:10" ht="16.5" thickBot="1" x14ac:dyDescent="0.3">
      <c r="C275" s="65"/>
      <c r="D275" s="1" t="s">
        <v>175</v>
      </c>
      <c r="E275" s="65"/>
      <c r="F275" s="1" t="s">
        <v>176</v>
      </c>
    </row>
    <row r="276" spans="1:10" x14ac:dyDescent="0.25">
      <c r="C276" s="41" t="s">
        <v>177</v>
      </c>
      <c r="D276" s="631"/>
      <c r="E276" s="631"/>
      <c r="F276" s="631"/>
      <c r="G276" s="631"/>
      <c r="H276" s="631"/>
      <c r="I276" s="631"/>
    </row>
    <row r="277" spans="1:10" x14ac:dyDescent="0.25">
      <c r="B277" s="66"/>
      <c r="C277" s="7" t="s">
        <v>178</v>
      </c>
    </row>
    <row r="279" spans="1:10" x14ac:dyDescent="0.25">
      <c r="B279" s="62"/>
      <c r="C279" s="7" t="s">
        <v>179</v>
      </c>
    </row>
    <row r="281" spans="1:10" ht="60" customHeight="1" x14ac:dyDescent="0.25">
      <c r="A281" s="67" t="s">
        <v>127</v>
      </c>
      <c r="B281" s="520" t="s">
        <v>981</v>
      </c>
      <c r="C281" s="520"/>
      <c r="D281" s="520"/>
      <c r="E281" s="520"/>
      <c r="F281" s="520"/>
      <c r="G281" s="520"/>
      <c r="H281" s="520"/>
      <c r="I281" s="520"/>
    </row>
    <row r="282" spans="1:10" ht="16.5" thickBot="1" x14ac:dyDescent="0.3">
      <c r="B282" s="4" t="s">
        <v>180</v>
      </c>
    </row>
    <row r="283" spans="1:10" ht="16.5" thickBot="1" x14ac:dyDescent="0.3">
      <c r="B283" s="9"/>
      <c r="C283" s="628" t="s">
        <v>966</v>
      </c>
      <c r="D283" s="629"/>
      <c r="E283" s="629"/>
      <c r="F283" s="629"/>
      <c r="G283" s="629"/>
      <c r="H283" s="629"/>
      <c r="I283" s="629"/>
    </row>
    <row r="284" spans="1:10" ht="17.25" customHeight="1" thickBot="1" x14ac:dyDescent="0.3">
      <c r="B284" s="9"/>
      <c r="C284" s="623" t="s">
        <v>181</v>
      </c>
      <c r="D284" s="623"/>
      <c r="E284" s="623"/>
      <c r="F284" s="623"/>
      <c r="G284" s="623"/>
      <c r="H284" s="623"/>
      <c r="I284" s="623"/>
    </row>
    <row r="285" spans="1:10" ht="28.5" customHeight="1" thickBot="1" x14ac:dyDescent="0.3">
      <c r="B285" s="9"/>
      <c r="C285" s="623" t="s">
        <v>182</v>
      </c>
      <c r="D285" s="623"/>
      <c r="E285" s="623"/>
      <c r="F285" s="623"/>
      <c r="G285" s="623"/>
      <c r="H285" s="623"/>
      <c r="I285" s="623"/>
    </row>
    <row r="286" spans="1:10" ht="29.25" customHeight="1" thickBot="1" x14ac:dyDescent="0.3">
      <c r="B286" s="9"/>
      <c r="C286" s="623" t="s">
        <v>183</v>
      </c>
      <c r="D286" s="623"/>
      <c r="E286" s="623"/>
      <c r="F286" s="623"/>
      <c r="G286" s="623"/>
      <c r="H286" s="623"/>
      <c r="I286" s="623"/>
      <c r="J286" s="68"/>
    </row>
    <row r="287" spans="1:10" ht="54.75" customHeight="1" thickBot="1" x14ac:dyDescent="0.3">
      <c r="B287" s="9"/>
      <c r="C287" s="623" t="s">
        <v>184</v>
      </c>
      <c r="D287" s="623"/>
      <c r="E287" s="623"/>
      <c r="F287" s="623"/>
      <c r="G287" s="623"/>
      <c r="H287" s="623"/>
      <c r="I287" s="623"/>
    </row>
    <row r="288" spans="1:10" ht="17.25" customHeight="1" thickBot="1" x14ac:dyDescent="0.3">
      <c r="B288" s="9"/>
      <c r="C288" s="623" t="s">
        <v>185</v>
      </c>
      <c r="D288" s="623"/>
      <c r="E288" s="623"/>
      <c r="F288" s="623"/>
      <c r="G288" s="623"/>
      <c r="H288" s="623"/>
      <c r="I288" s="623"/>
    </row>
    <row r="289" spans="1:10" ht="35.25" customHeight="1" thickBot="1" x14ac:dyDescent="0.3">
      <c r="B289" s="9"/>
      <c r="C289" s="623" t="s">
        <v>186</v>
      </c>
      <c r="D289" s="623"/>
      <c r="E289" s="623"/>
      <c r="F289" s="623"/>
      <c r="G289" s="623"/>
      <c r="H289" s="623"/>
      <c r="I289" s="623"/>
    </row>
    <row r="290" spans="1:10" ht="30.75" customHeight="1" thickBot="1" x14ac:dyDescent="0.3">
      <c r="B290" s="9"/>
      <c r="C290" s="623" t="s">
        <v>187</v>
      </c>
      <c r="D290" s="623"/>
      <c r="E290" s="623"/>
      <c r="F290" s="623"/>
      <c r="G290" s="623"/>
      <c r="H290" s="623"/>
      <c r="I290" s="623"/>
    </row>
    <row r="291" spans="1:10" ht="22.5" customHeight="1" thickBot="1" x14ac:dyDescent="0.3">
      <c r="B291" s="9"/>
      <c r="C291" s="623" t="s">
        <v>188</v>
      </c>
      <c r="D291" s="624"/>
      <c r="E291" s="624"/>
      <c r="F291" s="624"/>
      <c r="G291" s="624"/>
      <c r="H291" s="624"/>
      <c r="I291" s="624"/>
    </row>
    <row r="292" spans="1:10" ht="7.5" customHeight="1" x14ac:dyDescent="0.25"/>
    <row r="293" spans="1:10" ht="46.5" customHeight="1" x14ac:dyDescent="0.25">
      <c r="A293" s="67" t="s">
        <v>189</v>
      </c>
      <c r="B293" s="520" t="s">
        <v>1009</v>
      </c>
      <c r="C293" s="520"/>
      <c r="D293" s="520"/>
      <c r="E293" s="520"/>
      <c r="F293" s="520"/>
      <c r="G293" s="520"/>
      <c r="H293" s="520"/>
      <c r="I293" s="520"/>
    </row>
    <row r="294" spans="1:10" ht="7.5" customHeight="1" x14ac:dyDescent="0.25"/>
    <row r="295" spans="1:10" ht="18" customHeight="1" x14ac:dyDescent="0.25">
      <c r="A295" s="67" t="s">
        <v>190</v>
      </c>
      <c r="B295" s="520" t="s">
        <v>191</v>
      </c>
      <c r="C295" s="520"/>
      <c r="D295" s="520"/>
      <c r="E295" s="520"/>
      <c r="F295" s="625"/>
      <c r="G295" s="625"/>
      <c r="H295" s="69" t="s">
        <v>192</v>
      </c>
      <c r="I295" s="70"/>
    </row>
    <row r="296" spans="1:10" ht="57" customHeight="1" x14ac:dyDescent="0.25">
      <c r="A296" s="67"/>
      <c r="B296" s="626" t="s">
        <v>1061</v>
      </c>
      <c r="C296" s="627"/>
      <c r="D296" s="627"/>
      <c r="E296" s="627"/>
      <c r="F296" s="627"/>
      <c r="G296" s="627"/>
      <c r="H296" s="627"/>
      <c r="I296" s="627"/>
    </row>
    <row r="297" spans="1:10" ht="22.5" customHeight="1" x14ac:dyDescent="0.25"/>
    <row r="298" spans="1:10" x14ac:dyDescent="0.25">
      <c r="A298" s="3" t="s">
        <v>193</v>
      </c>
      <c r="C298" s="3" t="s">
        <v>194</v>
      </c>
    </row>
    <row r="299" spans="1:10" ht="10.5" customHeight="1" x14ac:dyDescent="0.25"/>
    <row r="300" spans="1:10" x14ac:dyDescent="0.25">
      <c r="A300" s="3" t="s">
        <v>22</v>
      </c>
      <c r="B300" s="3" t="s">
        <v>195</v>
      </c>
    </row>
    <row r="301" spans="1:10" ht="7.5" customHeight="1" x14ac:dyDescent="0.25"/>
    <row r="302" spans="1:10" ht="78" customHeight="1" x14ac:dyDescent="0.25">
      <c r="B302" s="520" t="s">
        <v>982</v>
      </c>
      <c r="C302" s="520"/>
      <c r="D302" s="520"/>
      <c r="E302" s="520"/>
      <c r="F302" s="520"/>
      <c r="G302" s="520"/>
      <c r="H302" s="520"/>
      <c r="I302" s="520"/>
    </row>
    <row r="303" spans="1:10" ht="7.5" customHeight="1" x14ac:dyDescent="0.25"/>
    <row r="304" spans="1:10" ht="38.25" customHeight="1" x14ac:dyDescent="0.25">
      <c r="D304" s="71" t="s">
        <v>196</v>
      </c>
      <c r="E304" s="71" t="s">
        <v>197</v>
      </c>
      <c r="F304" s="620" t="s">
        <v>198</v>
      </c>
      <c r="G304" s="621"/>
      <c r="H304" s="621"/>
      <c r="I304" s="622"/>
      <c r="J304" s="72"/>
    </row>
    <row r="305" spans="1:10" ht="15.75" customHeight="1" x14ac:dyDescent="0.25">
      <c r="A305" s="536" t="s">
        <v>199</v>
      </c>
      <c r="B305" s="536"/>
      <c r="C305" s="536"/>
      <c r="D305" s="73"/>
      <c r="E305" s="74"/>
      <c r="F305" s="75"/>
      <c r="G305" s="76"/>
      <c r="H305" s="76"/>
      <c r="I305" s="77"/>
      <c r="J305"/>
    </row>
    <row r="306" spans="1:10" ht="15.75" customHeight="1" x14ac:dyDescent="0.25">
      <c r="A306" s="536" t="s">
        <v>200</v>
      </c>
      <c r="B306" s="536"/>
      <c r="C306" s="536"/>
      <c r="D306" s="73"/>
      <c r="E306" s="74"/>
      <c r="F306" s="75"/>
      <c r="G306" s="76"/>
      <c r="H306" s="76"/>
      <c r="I306" s="77"/>
      <c r="J306"/>
    </row>
    <row r="307" spans="1:10" ht="15.75" customHeight="1" x14ac:dyDescent="0.25">
      <c r="A307" s="536" t="s">
        <v>201</v>
      </c>
      <c r="B307" s="536"/>
      <c r="C307" s="536"/>
      <c r="D307" s="74"/>
      <c r="E307" s="74"/>
      <c r="F307" s="75"/>
      <c r="G307" s="76"/>
      <c r="H307" s="76"/>
      <c r="I307" s="77"/>
      <c r="J307"/>
    </row>
    <row r="308" spans="1:10" ht="15.75" customHeight="1" x14ac:dyDescent="0.25">
      <c r="A308" s="536" t="s">
        <v>202</v>
      </c>
      <c r="B308" s="536"/>
      <c r="C308" s="536"/>
      <c r="D308" s="73"/>
      <c r="E308" s="74"/>
      <c r="F308" s="75"/>
      <c r="G308" s="76"/>
      <c r="H308" s="76"/>
      <c r="I308" s="77"/>
      <c r="J308"/>
    </row>
    <row r="309" spans="1:10" ht="15.75" customHeight="1" x14ac:dyDescent="0.25">
      <c r="A309" s="537" t="s">
        <v>203</v>
      </c>
      <c r="B309" s="618"/>
      <c r="C309" s="619"/>
      <c r="D309" s="74"/>
      <c r="E309" s="74"/>
      <c r="F309" s="75"/>
      <c r="G309" s="76"/>
      <c r="H309" s="76"/>
      <c r="I309" s="77"/>
      <c r="J309"/>
    </row>
    <row r="310" spans="1:10" ht="15.75" customHeight="1" x14ac:dyDescent="0.25">
      <c r="A310" s="536" t="s">
        <v>204</v>
      </c>
      <c r="B310" s="536"/>
      <c r="C310" s="536"/>
      <c r="D310" s="73"/>
      <c r="E310" s="74"/>
      <c r="F310" s="75"/>
      <c r="G310" s="76"/>
      <c r="H310" s="76"/>
      <c r="I310" s="77"/>
      <c r="J310"/>
    </row>
    <row r="311" spans="1:10" ht="15.75" customHeight="1" x14ac:dyDescent="0.25">
      <c r="A311" s="536" t="s">
        <v>205</v>
      </c>
      <c r="B311" s="536"/>
      <c r="C311" s="536"/>
      <c r="D311" s="74"/>
      <c r="E311" s="74"/>
      <c r="F311" s="75"/>
      <c r="G311" s="76"/>
      <c r="H311" s="76"/>
      <c r="I311" s="77"/>
      <c r="J311"/>
    </row>
    <row r="312" spans="1:10" ht="15.75" customHeight="1" x14ac:dyDescent="0.25">
      <c r="A312" s="536" t="s">
        <v>206</v>
      </c>
      <c r="B312" s="536"/>
      <c r="C312" s="536"/>
      <c r="D312" s="73"/>
      <c r="E312" s="74"/>
      <c r="F312" s="75"/>
      <c r="G312" s="76"/>
      <c r="H312" s="76"/>
      <c r="I312" s="77"/>
      <c r="J312"/>
    </row>
    <row r="313" spans="1:10" ht="15.75" customHeight="1" x14ac:dyDescent="0.25">
      <c r="A313" s="536" t="s">
        <v>207</v>
      </c>
      <c r="B313" s="536"/>
      <c r="C313" s="536"/>
      <c r="D313" s="73"/>
      <c r="E313" s="74"/>
      <c r="F313" s="75"/>
      <c r="G313" s="76"/>
      <c r="H313" s="76"/>
      <c r="I313" s="77"/>
      <c r="J313"/>
    </row>
    <row r="314" spans="1:10" ht="15.75" customHeight="1" x14ac:dyDescent="0.25">
      <c r="A314" s="537" t="s">
        <v>208</v>
      </c>
      <c r="B314" s="618"/>
      <c r="C314" s="619"/>
      <c r="D314" s="74"/>
      <c r="E314" s="74"/>
      <c r="F314" s="75"/>
      <c r="G314" s="76"/>
      <c r="H314" s="76"/>
      <c r="I314" s="77"/>
      <c r="J314"/>
    </row>
    <row r="315" spans="1:10" ht="15.75" customHeight="1" x14ac:dyDescent="0.25">
      <c r="A315" s="21"/>
      <c r="B315" s="20"/>
      <c r="C315" s="20"/>
      <c r="D315" s="40"/>
      <c r="E315" s="40"/>
      <c r="F315" s="57"/>
      <c r="G315" s="57"/>
      <c r="H315" s="57"/>
      <c r="I315" s="57"/>
      <c r="J315"/>
    </row>
    <row r="316" spans="1:10" x14ac:dyDescent="0.25">
      <c r="A316" s="3" t="s">
        <v>31</v>
      </c>
      <c r="B316" s="3" t="s">
        <v>209</v>
      </c>
    </row>
    <row r="318" spans="1:10" x14ac:dyDescent="0.25">
      <c r="A318" s="4"/>
      <c r="B318" s="31" t="s">
        <v>210</v>
      </c>
      <c r="C318" s="4"/>
      <c r="D318" s="4"/>
      <c r="E318" s="79"/>
      <c r="F318" s="4"/>
      <c r="G318" s="4"/>
      <c r="H318" s="22" t="s">
        <v>211</v>
      </c>
      <c r="I318" s="79"/>
    </row>
    <row r="319" spans="1:10" x14ac:dyDescent="0.25">
      <c r="F319" s="4"/>
      <c r="G319" s="4"/>
      <c r="H319" s="22" t="s">
        <v>212</v>
      </c>
      <c r="I319" s="79"/>
    </row>
    <row r="320" spans="1:10" ht="6" customHeight="1" x14ac:dyDescent="0.25"/>
    <row r="321" spans="1:9" x14ac:dyDescent="0.25">
      <c r="B321" s="31" t="s">
        <v>213</v>
      </c>
      <c r="C321" s="4"/>
      <c r="D321" s="4"/>
      <c r="E321" s="79"/>
      <c r="H321" s="22" t="s">
        <v>211</v>
      </c>
      <c r="I321" s="79"/>
    </row>
    <row r="322" spans="1:9" x14ac:dyDescent="0.25">
      <c r="H322" s="22" t="s">
        <v>212</v>
      </c>
      <c r="I322" s="79"/>
    </row>
    <row r="323" spans="1:9" ht="6.75" customHeight="1" x14ac:dyDescent="0.25"/>
    <row r="324" spans="1:9" x14ac:dyDescent="0.25">
      <c r="A324" s="3" t="s">
        <v>88</v>
      </c>
      <c r="B324" s="3" t="s">
        <v>214</v>
      </c>
    </row>
    <row r="325" spans="1:9" ht="5.25" customHeight="1" x14ac:dyDescent="0.25"/>
    <row r="326" spans="1:9" x14ac:dyDescent="0.25">
      <c r="B326" s="520" t="s">
        <v>215</v>
      </c>
      <c r="C326" s="520"/>
      <c r="D326" s="520"/>
      <c r="E326" s="520"/>
      <c r="F326" s="520"/>
      <c r="G326" s="520"/>
      <c r="H326" s="520"/>
      <c r="I326" s="520"/>
    </row>
    <row r="327" spans="1:9" ht="5.25" customHeight="1" x14ac:dyDescent="0.25"/>
    <row r="328" spans="1:9" x14ac:dyDescent="0.25">
      <c r="A328" s="4"/>
      <c r="B328" s="4" t="s">
        <v>216</v>
      </c>
      <c r="C328" s="519"/>
      <c r="D328" s="519"/>
      <c r="E328" s="519"/>
      <c r="F328" s="519"/>
      <c r="G328" s="519"/>
      <c r="H328" s="519"/>
      <c r="I328" s="519"/>
    </row>
    <row r="329" spans="1:9" x14ac:dyDescent="0.25">
      <c r="A329" s="4"/>
      <c r="B329" s="4" t="s">
        <v>217</v>
      </c>
      <c r="C329" s="519"/>
      <c r="D329" s="519"/>
      <c r="E329" s="519"/>
      <c r="F329" s="519"/>
      <c r="G329" s="519"/>
      <c r="H329" s="519"/>
      <c r="I329" s="519"/>
    </row>
    <row r="330" spans="1:9" x14ac:dyDescent="0.25">
      <c r="A330" s="4"/>
      <c r="B330" s="4" t="s">
        <v>218</v>
      </c>
      <c r="C330" s="519"/>
      <c r="D330" s="519"/>
      <c r="E330" s="519"/>
      <c r="F330" s="519"/>
      <c r="G330" s="519"/>
      <c r="H330" s="519"/>
      <c r="I330" s="519"/>
    </row>
    <row r="331" spans="1:9" x14ac:dyDescent="0.25">
      <c r="A331" s="4"/>
      <c r="B331" s="4" t="s">
        <v>219</v>
      </c>
      <c r="C331" s="519"/>
      <c r="D331" s="519"/>
      <c r="E331" s="519"/>
      <c r="F331" s="519"/>
      <c r="G331" s="519"/>
      <c r="H331" s="519"/>
      <c r="I331" s="519"/>
    </row>
    <row r="332" spans="1:9" ht="7.5" customHeight="1" x14ac:dyDescent="0.25"/>
    <row r="333" spans="1:9" ht="48.75" customHeight="1" x14ac:dyDescent="0.25">
      <c r="B333" s="520" t="s">
        <v>220</v>
      </c>
      <c r="C333" s="520"/>
      <c r="D333" s="520"/>
      <c r="E333" s="520"/>
      <c r="F333" s="520"/>
      <c r="G333" s="520"/>
      <c r="H333" s="520"/>
      <c r="I333" s="520"/>
    </row>
    <row r="334" spans="1:9" ht="61.5" customHeight="1" x14ac:dyDescent="0.25">
      <c r="B334" s="616"/>
      <c r="C334" s="616"/>
      <c r="D334" s="616"/>
      <c r="E334" s="616"/>
      <c r="F334" s="616"/>
      <c r="G334" s="616"/>
      <c r="H334" s="616"/>
      <c r="I334" s="616"/>
    </row>
    <row r="335" spans="1:9" ht="14.25" customHeight="1" x14ac:dyDescent="0.25"/>
    <row r="336" spans="1:9" x14ac:dyDescent="0.25">
      <c r="A336" s="3" t="s">
        <v>92</v>
      </c>
      <c r="B336" s="3" t="s">
        <v>221</v>
      </c>
    </row>
    <row r="337" spans="1:9" ht="6" customHeight="1" thickBot="1" x14ac:dyDescent="0.3"/>
    <row r="338" spans="1:9" ht="16.5" thickBot="1" x14ac:dyDescent="0.3">
      <c r="B338" s="8"/>
      <c r="C338" s="7" t="s">
        <v>175</v>
      </c>
      <c r="D338" s="8"/>
      <c r="E338" s="7" t="s">
        <v>176</v>
      </c>
    </row>
    <row r="339" spans="1:9" ht="4.5" customHeight="1" x14ac:dyDescent="0.25"/>
    <row r="340" spans="1:9" x14ac:dyDescent="0.25">
      <c r="A340" s="4"/>
      <c r="B340" s="4" t="s">
        <v>222</v>
      </c>
      <c r="C340" s="553"/>
      <c r="D340" s="553"/>
      <c r="E340" s="4"/>
      <c r="F340" s="4" t="s">
        <v>223</v>
      </c>
      <c r="G340" s="4"/>
      <c r="H340" s="617"/>
      <c r="I340" s="617"/>
    </row>
    <row r="341" spans="1:9" ht="6" customHeight="1" x14ac:dyDescent="0.25">
      <c r="A341" s="4"/>
      <c r="B341" s="4"/>
      <c r="C341" s="4"/>
      <c r="D341" s="4"/>
      <c r="E341" s="4"/>
      <c r="F341" s="4"/>
      <c r="G341" s="4"/>
      <c r="H341" s="4"/>
      <c r="I341" s="4"/>
    </row>
    <row r="342" spans="1:9" x14ac:dyDescent="0.25">
      <c r="B342" s="520" t="s">
        <v>983</v>
      </c>
      <c r="C342" s="520"/>
      <c r="D342" s="520"/>
      <c r="E342" s="520"/>
      <c r="F342" s="520"/>
      <c r="G342" s="520"/>
      <c r="H342" s="520"/>
      <c r="I342" s="520"/>
    </row>
    <row r="343" spans="1:9" ht="6.75" customHeight="1" x14ac:dyDescent="0.25"/>
    <row r="344" spans="1:9" x14ac:dyDescent="0.25">
      <c r="A344" s="3" t="s">
        <v>94</v>
      </c>
      <c r="B344" s="3" t="s">
        <v>224</v>
      </c>
    </row>
    <row r="345" spans="1:9" ht="6.75" customHeight="1" thickBot="1" x14ac:dyDescent="0.3"/>
    <row r="346" spans="1:9" ht="16.5" thickBot="1" x14ac:dyDescent="0.3">
      <c r="A346" s="4"/>
      <c r="B346" s="4" t="s">
        <v>225</v>
      </c>
      <c r="C346" s="4"/>
      <c r="D346" s="4"/>
      <c r="E346" s="4"/>
      <c r="F346" s="8"/>
      <c r="G346" s="11"/>
      <c r="H346" s="7" t="s">
        <v>175</v>
      </c>
      <c r="I346" s="80"/>
    </row>
    <row r="347" spans="1:9" ht="15.75" customHeight="1" thickBot="1" x14ac:dyDescent="0.3">
      <c r="F347" s="81"/>
      <c r="H347" s="7" t="s">
        <v>176</v>
      </c>
    </row>
    <row r="348" spans="1:9" ht="31.5" customHeight="1" x14ac:dyDescent="0.25">
      <c r="B348" s="520" t="s">
        <v>984</v>
      </c>
      <c r="C348" s="520"/>
      <c r="D348" s="520"/>
      <c r="E348" s="520"/>
      <c r="F348" s="520"/>
      <c r="G348" s="520"/>
      <c r="H348" s="520"/>
      <c r="I348" s="520"/>
    </row>
    <row r="349" spans="1:9" ht="55.5" customHeight="1" x14ac:dyDescent="0.25">
      <c r="B349" s="615"/>
      <c r="C349" s="615"/>
      <c r="D349" s="615"/>
      <c r="E349" s="615"/>
      <c r="F349" s="615"/>
      <c r="G349" s="615"/>
      <c r="H349" s="615"/>
      <c r="I349" s="615"/>
    </row>
    <row r="350" spans="1:9" ht="9.75" customHeight="1" x14ac:dyDescent="0.25">
      <c r="B350" s="82"/>
      <c r="C350" s="82"/>
      <c r="D350" s="82"/>
      <c r="E350" s="82"/>
      <c r="F350" s="82"/>
      <c r="G350" s="82"/>
      <c r="H350" s="82"/>
      <c r="I350" s="82"/>
    </row>
    <row r="351" spans="1:9" x14ac:dyDescent="0.25">
      <c r="A351" s="3" t="s">
        <v>97</v>
      </c>
      <c r="B351" s="3" t="s">
        <v>226</v>
      </c>
    </row>
    <row r="352" spans="1:9" ht="6" customHeight="1" x14ac:dyDescent="0.25"/>
    <row r="353" spans="1:9" x14ac:dyDescent="0.25">
      <c r="B353" s="520" t="s">
        <v>227</v>
      </c>
      <c r="C353" s="520"/>
      <c r="D353" s="520"/>
      <c r="E353" s="520"/>
      <c r="F353" s="520"/>
      <c r="G353" s="520"/>
      <c r="H353" s="520"/>
      <c r="I353" s="520"/>
    </row>
    <row r="354" spans="1:9" ht="6" customHeight="1" x14ac:dyDescent="0.25"/>
    <row r="355" spans="1:9" x14ac:dyDescent="0.25">
      <c r="A355" s="4"/>
      <c r="B355" s="4" t="s">
        <v>216</v>
      </c>
      <c r="C355" s="519"/>
      <c r="D355" s="519"/>
      <c r="E355" s="519"/>
      <c r="F355" s="519"/>
      <c r="G355" s="519"/>
      <c r="H355" s="519"/>
      <c r="I355" s="519"/>
    </row>
    <row r="356" spans="1:9" x14ac:dyDescent="0.25">
      <c r="A356" s="4"/>
      <c r="B356" s="4" t="s">
        <v>217</v>
      </c>
      <c r="C356" s="519"/>
      <c r="D356" s="519"/>
      <c r="E356" s="519"/>
      <c r="F356" s="519"/>
      <c r="G356" s="519"/>
      <c r="H356" s="519"/>
      <c r="I356" s="519"/>
    </row>
    <row r="357" spans="1:9" x14ac:dyDescent="0.25">
      <c r="A357" s="4"/>
      <c r="B357" s="4" t="s">
        <v>218</v>
      </c>
      <c r="C357" s="519"/>
      <c r="D357" s="519"/>
      <c r="E357" s="519"/>
      <c r="F357" s="519"/>
      <c r="G357" s="519"/>
      <c r="H357" s="519"/>
      <c r="I357" s="519"/>
    </row>
    <row r="358" spans="1:9" x14ac:dyDescent="0.25">
      <c r="A358" s="4"/>
      <c r="B358" s="4" t="s">
        <v>219</v>
      </c>
      <c r="C358" s="519"/>
      <c r="D358" s="519"/>
      <c r="E358" s="519"/>
      <c r="F358" s="519"/>
      <c r="G358" s="519"/>
      <c r="H358" s="519"/>
      <c r="I358" s="519"/>
    </row>
    <row r="359" spans="1:9" ht="11.25" customHeight="1" x14ac:dyDescent="0.25"/>
    <row r="360" spans="1:9" x14ac:dyDescent="0.25">
      <c r="A360" s="3" t="s">
        <v>98</v>
      </c>
      <c r="B360" s="3" t="s">
        <v>228</v>
      </c>
    </row>
    <row r="361" spans="1:9" ht="26.25" customHeight="1" x14ac:dyDescent="0.25">
      <c r="B361" s="604" t="s">
        <v>229</v>
      </c>
      <c r="C361" s="604"/>
      <c r="D361" s="604"/>
      <c r="E361" s="604"/>
      <c r="F361" s="604"/>
      <c r="G361" s="604"/>
      <c r="H361" s="604"/>
      <c r="I361" s="604"/>
    </row>
    <row r="362" spans="1:9" ht="7.5" customHeight="1" x14ac:dyDescent="0.25"/>
    <row r="363" spans="1:9" ht="16.5" thickBot="1" x14ac:dyDescent="0.3">
      <c r="B363" s="4" t="s">
        <v>230</v>
      </c>
      <c r="C363" s="4"/>
      <c r="D363" s="4"/>
      <c r="E363" s="4"/>
    </row>
    <row r="364" spans="1:9" ht="16.5" thickBot="1" x14ac:dyDescent="0.3">
      <c r="C364" s="8"/>
      <c r="D364" s="7" t="s">
        <v>231</v>
      </c>
      <c r="E364" s="79"/>
      <c r="F364" s="1" t="s">
        <v>232</v>
      </c>
      <c r="H364" s="83"/>
      <c r="I364" s="84"/>
    </row>
    <row r="365" spans="1:9" ht="16.5" thickBot="1" x14ac:dyDescent="0.3">
      <c r="B365" s="4" t="s">
        <v>233</v>
      </c>
      <c r="C365" s="4"/>
      <c r="D365" s="4"/>
      <c r="E365" s="4"/>
      <c r="H365" s="40"/>
      <c r="I365" s="85"/>
    </row>
    <row r="366" spans="1:9" ht="16.5" thickBot="1" x14ac:dyDescent="0.3">
      <c r="C366" s="8"/>
      <c r="D366" s="7" t="s">
        <v>231</v>
      </c>
      <c r="E366" s="79"/>
      <c r="F366" s="1" t="s">
        <v>232</v>
      </c>
      <c r="H366" s="83"/>
      <c r="I366" s="84"/>
    </row>
    <row r="367" spans="1:9" ht="6.75" customHeight="1" x14ac:dyDescent="0.25">
      <c r="C367" s="11"/>
      <c r="D367" s="7"/>
      <c r="E367" s="85"/>
      <c r="H367" s="40"/>
      <c r="I367" s="84"/>
    </row>
    <row r="368" spans="1:9" ht="16.5" thickBot="1" x14ac:dyDescent="0.3">
      <c r="B368" s="4" t="s">
        <v>234</v>
      </c>
      <c r="C368" s="4"/>
      <c r="D368" s="4"/>
      <c r="E368" s="4"/>
      <c r="H368" s="40"/>
      <c r="I368" s="85"/>
    </row>
    <row r="369" spans="1:10" ht="16.5" thickBot="1" x14ac:dyDescent="0.3">
      <c r="C369" s="8"/>
      <c r="D369" s="7" t="s">
        <v>231</v>
      </c>
      <c r="E369" s="79"/>
      <c r="F369" s="1" t="s">
        <v>232</v>
      </c>
      <c r="H369" s="83"/>
      <c r="I369" s="84"/>
    </row>
    <row r="370" spans="1:10" ht="16.5" thickBot="1" x14ac:dyDescent="0.3">
      <c r="B370" s="4" t="s">
        <v>235</v>
      </c>
      <c r="C370" s="4"/>
      <c r="D370" s="4"/>
      <c r="E370" s="4"/>
      <c r="G370"/>
      <c r="H370" s="86"/>
      <c r="I370" s="84"/>
    </row>
    <row r="371" spans="1:10" ht="16.5" thickBot="1" x14ac:dyDescent="0.3">
      <c r="C371" s="8"/>
      <c r="D371" s="7" t="s">
        <v>231</v>
      </c>
      <c r="E371" s="79"/>
      <c r="F371" s="1" t="s">
        <v>232</v>
      </c>
      <c r="H371" s="83"/>
      <c r="I371" s="84"/>
    </row>
    <row r="372" spans="1:10" ht="16.5" thickBot="1" x14ac:dyDescent="0.3">
      <c r="B372" s="4" t="s">
        <v>236</v>
      </c>
      <c r="H372" s="40"/>
      <c r="I372" s="85"/>
    </row>
    <row r="373" spans="1:10" ht="16.5" thickBot="1" x14ac:dyDescent="0.3">
      <c r="C373" s="8"/>
      <c r="D373" s="7" t="s">
        <v>231</v>
      </c>
      <c r="E373" s="87"/>
      <c r="F373" s="1" t="s">
        <v>232</v>
      </c>
      <c r="H373" s="83"/>
      <c r="I373" s="84"/>
    </row>
    <row r="374" spans="1:10" ht="7.5" customHeight="1" x14ac:dyDescent="0.25"/>
    <row r="375" spans="1:10" ht="27" customHeight="1" x14ac:dyDescent="0.25">
      <c r="B375" s="605" t="s">
        <v>985</v>
      </c>
      <c r="C375" s="606"/>
      <c r="D375" s="606"/>
      <c r="E375" s="606"/>
      <c r="F375" s="606"/>
      <c r="G375" s="606"/>
      <c r="H375" s="606"/>
      <c r="I375" s="606"/>
      <c r="J375" s="72"/>
    </row>
    <row r="376" spans="1:10" ht="13.5" customHeight="1" x14ac:dyDescent="0.25">
      <c r="B376" s="4"/>
    </row>
    <row r="377" spans="1:10" x14ac:dyDescent="0.25">
      <c r="B377" s="4" t="s">
        <v>237</v>
      </c>
    </row>
    <row r="378" spans="1:10" ht="30" customHeight="1" x14ac:dyDescent="0.25">
      <c r="B378" s="607" t="s">
        <v>986</v>
      </c>
      <c r="C378" s="608"/>
      <c r="D378" s="608"/>
      <c r="E378" s="608"/>
      <c r="F378" s="608"/>
      <c r="G378" s="608"/>
      <c r="H378" s="608"/>
      <c r="I378" s="609"/>
    </row>
    <row r="379" spans="1:10" ht="18" customHeight="1" x14ac:dyDescent="0.25">
      <c r="B379" s="610" t="s">
        <v>238</v>
      </c>
      <c r="C379" s="611"/>
      <c r="D379" s="611"/>
      <c r="E379" s="611"/>
      <c r="F379" s="611"/>
      <c r="G379" s="611"/>
      <c r="H379" s="611"/>
      <c r="I379" s="611"/>
    </row>
    <row r="380" spans="1:10" ht="88.5" customHeight="1" x14ac:dyDescent="0.25">
      <c r="B380" s="612" t="s">
        <v>239</v>
      </c>
      <c r="C380" s="613"/>
      <c r="D380" s="613"/>
      <c r="E380" s="613"/>
      <c r="F380" s="613"/>
      <c r="G380" s="613"/>
      <c r="H380" s="613"/>
      <c r="I380" s="614"/>
    </row>
    <row r="381" spans="1:10" ht="12.75" customHeight="1" x14ac:dyDescent="0.25">
      <c r="B381" s="4"/>
      <c r="C381" s="4"/>
      <c r="D381" s="4"/>
      <c r="E381" s="4"/>
      <c r="F381" s="4"/>
      <c r="G381" s="4"/>
      <c r="H381" s="4"/>
      <c r="I381" s="4"/>
    </row>
    <row r="382" spans="1:10" x14ac:dyDescent="0.25">
      <c r="A382" s="3" t="s">
        <v>101</v>
      </c>
      <c r="B382" s="3" t="s">
        <v>240</v>
      </c>
    </row>
    <row r="383" spans="1:10" ht="4.5" customHeight="1" x14ac:dyDescent="0.25"/>
    <row r="384" spans="1:10" x14ac:dyDescent="0.25">
      <c r="B384" s="520" t="s">
        <v>241</v>
      </c>
      <c r="C384" s="520"/>
      <c r="D384" s="520"/>
      <c r="E384" s="520"/>
      <c r="F384" s="520"/>
      <c r="G384" s="520"/>
      <c r="H384" s="520"/>
      <c r="I384" s="520"/>
    </row>
    <row r="385" spans="1:9" ht="65.25" customHeight="1" x14ac:dyDescent="0.25">
      <c r="B385" s="597"/>
      <c r="C385" s="598"/>
      <c r="D385" s="598"/>
      <c r="E385" s="598"/>
      <c r="F385" s="598"/>
      <c r="G385" s="598"/>
      <c r="H385" s="598"/>
      <c r="I385" s="599"/>
    </row>
    <row r="386" spans="1:9" ht="17.25" customHeight="1" x14ac:dyDescent="0.25"/>
    <row r="387" spans="1:9" x14ac:dyDescent="0.25">
      <c r="A387" s="3" t="s">
        <v>102</v>
      </c>
      <c r="B387" s="3" t="s">
        <v>242</v>
      </c>
    </row>
    <row r="388" spans="1:9" ht="5.25" customHeight="1" thickBot="1" x14ac:dyDescent="0.3"/>
    <row r="389" spans="1:9" ht="16.5" thickBot="1" x14ac:dyDescent="0.3">
      <c r="B389" s="38" t="s">
        <v>243</v>
      </c>
      <c r="C389" s="70"/>
      <c r="D389" s="70"/>
      <c r="E389" s="8"/>
      <c r="F389" s="7" t="s">
        <v>231</v>
      </c>
      <c r="G389" s="7"/>
      <c r="H389" s="88"/>
      <c r="I389" s="7"/>
    </row>
    <row r="391" spans="1:9" x14ac:dyDescent="0.25">
      <c r="B391" s="1" t="s">
        <v>244</v>
      </c>
    </row>
    <row r="392" spans="1:9" ht="12" customHeight="1" x14ac:dyDescent="0.25"/>
    <row r="393" spans="1:9" x14ac:dyDescent="0.25">
      <c r="A393" s="4"/>
      <c r="B393" s="513" t="s">
        <v>245</v>
      </c>
      <c r="C393" s="513"/>
      <c r="D393" s="513"/>
      <c r="E393" s="4"/>
      <c r="F393" s="4"/>
      <c r="G393" s="4"/>
      <c r="H393" s="4"/>
      <c r="I393" s="4"/>
    </row>
    <row r="394" spans="1:9" ht="5.25" customHeight="1" x14ac:dyDescent="0.25"/>
    <row r="395" spans="1:9" ht="15.75" customHeight="1" x14ac:dyDescent="0.25"/>
    <row r="396" spans="1:9" x14ac:dyDescent="0.25">
      <c r="B396" s="4" t="s">
        <v>246</v>
      </c>
      <c r="E396" s="11"/>
      <c r="F396" s="590"/>
      <c r="G396" s="600"/>
      <c r="H396" s="600"/>
      <c r="I396" s="600"/>
    </row>
    <row r="397" spans="1:9" ht="16.5" thickBot="1" x14ac:dyDescent="0.3"/>
    <row r="398" spans="1:9" ht="16.5" thickBot="1" x14ac:dyDescent="0.3">
      <c r="C398" s="8"/>
      <c r="D398" s="7" t="s">
        <v>247</v>
      </c>
      <c r="E398" s="8"/>
      <c r="F398" s="7" t="s">
        <v>248</v>
      </c>
      <c r="G398" s="7"/>
    </row>
    <row r="400" spans="1:9" ht="48.75" customHeight="1" x14ac:dyDescent="0.25">
      <c r="B400" s="520" t="s">
        <v>987</v>
      </c>
      <c r="C400" s="520"/>
      <c r="D400" s="520"/>
      <c r="E400" s="520"/>
      <c r="F400" s="520"/>
      <c r="G400" s="520"/>
      <c r="H400" s="520"/>
      <c r="I400" s="520"/>
    </row>
    <row r="401" spans="1:9" ht="13.5" customHeight="1" thickBot="1" x14ac:dyDescent="0.3">
      <c r="B401" s="32"/>
      <c r="C401" s="32"/>
      <c r="D401" s="32"/>
      <c r="E401" s="32"/>
      <c r="F401" s="32"/>
      <c r="G401" s="32"/>
      <c r="H401" s="32"/>
      <c r="I401" s="32"/>
    </row>
    <row r="402" spans="1:9" ht="163.5" customHeight="1" thickBot="1" x14ac:dyDescent="0.3">
      <c r="B402" s="601" t="s">
        <v>960</v>
      </c>
      <c r="C402" s="602"/>
      <c r="D402" s="602"/>
      <c r="E402" s="602"/>
      <c r="F402" s="602"/>
      <c r="G402" s="602"/>
      <c r="H402" s="602"/>
      <c r="I402" s="603"/>
    </row>
    <row r="404" spans="1:9" x14ac:dyDescent="0.25">
      <c r="A404" s="3" t="s">
        <v>104</v>
      </c>
      <c r="B404" s="3" t="s">
        <v>249</v>
      </c>
      <c r="E404" s="1" t="s">
        <v>250</v>
      </c>
    </row>
    <row r="406" spans="1:9" x14ac:dyDescent="0.25">
      <c r="B406" s="89" t="s">
        <v>251</v>
      </c>
      <c r="C406" s="89" t="s">
        <v>252</v>
      </c>
      <c r="D406" s="89" t="s">
        <v>253</v>
      </c>
      <c r="E406" s="90" t="s">
        <v>254</v>
      </c>
    </row>
    <row r="407" spans="1:9" x14ac:dyDescent="0.25">
      <c r="B407" s="58"/>
      <c r="C407" s="58"/>
      <c r="D407" s="58"/>
      <c r="E407" s="7" t="s">
        <v>255</v>
      </c>
    </row>
    <row r="408" spans="1:9" x14ac:dyDescent="0.25">
      <c r="B408" s="58"/>
      <c r="C408" s="58"/>
      <c r="D408" s="58"/>
      <c r="E408" s="7" t="s">
        <v>256</v>
      </c>
    </row>
    <row r="409" spans="1:9" x14ac:dyDescent="0.25">
      <c r="B409" s="89"/>
      <c r="C409" s="89"/>
      <c r="D409" s="89"/>
      <c r="E409" s="7"/>
    </row>
    <row r="410" spans="1:9" x14ac:dyDescent="0.25">
      <c r="B410" s="58"/>
      <c r="C410" s="58"/>
      <c r="D410" s="58"/>
      <c r="E410" s="90" t="s">
        <v>257</v>
      </c>
    </row>
    <row r="411" spans="1:9" x14ac:dyDescent="0.25">
      <c r="B411" s="58"/>
      <c r="C411" s="58"/>
      <c r="D411" s="58"/>
      <c r="E411" s="7" t="s">
        <v>205</v>
      </c>
    </row>
    <row r="412" spans="1:9" x14ac:dyDescent="0.25">
      <c r="B412" s="58"/>
      <c r="C412" s="58"/>
      <c r="D412" s="58"/>
      <c r="E412" s="7" t="s">
        <v>258</v>
      </c>
    </row>
    <row r="413" spans="1:9" x14ac:dyDescent="0.25">
      <c r="B413" s="58"/>
      <c r="C413" s="58"/>
      <c r="D413" s="58"/>
      <c r="E413" s="7" t="s">
        <v>259</v>
      </c>
    </row>
    <row r="414" spans="1:9" x14ac:dyDescent="0.25">
      <c r="B414" s="58"/>
      <c r="C414" s="58"/>
      <c r="D414" s="58"/>
      <c r="E414" s="7" t="s">
        <v>208</v>
      </c>
    </row>
    <row r="415" spans="1:9" x14ac:dyDescent="0.25">
      <c r="B415" s="58"/>
      <c r="C415" s="58"/>
      <c r="D415" s="58"/>
      <c r="E415" s="7" t="s">
        <v>260</v>
      </c>
    </row>
    <row r="416" spans="1:9" x14ac:dyDescent="0.25">
      <c r="B416" s="58"/>
      <c r="C416" s="58"/>
      <c r="D416" s="58"/>
      <c r="E416" s="7" t="s">
        <v>261</v>
      </c>
    </row>
    <row r="417" spans="2:9" x14ac:dyDescent="0.25">
      <c r="B417" s="58"/>
      <c r="C417" s="58"/>
      <c r="D417" s="58"/>
      <c r="E417" s="7" t="s">
        <v>262</v>
      </c>
    </row>
    <row r="418" spans="2:9" x14ac:dyDescent="0.25">
      <c r="B418" s="89"/>
      <c r="C418" s="89"/>
      <c r="D418" s="89"/>
    </row>
    <row r="419" spans="2:9" x14ac:dyDescent="0.25">
      <c r="B419" s="58"/>
      <c r="C419" s="58"/>
      <c r="D419" s="58"/>
      <c r="E419" s="90" t="s">
        <v>263</v>
      </c>
    </row>
    <row r="420" spans="2:9" x14ac:dyDescent="0.25">
      <c r="B420" s="58"/>
      <c r="C420" s="58"/>
      <c r="D420" s="58"/>
      <c r="E420" s="7" t="s">
        <v>264</v>
      </c>
    </row>
    <row r="421" spans="2:9" x14ac:dyDescent="0.25">
      <c r="B421" s="58"/>
      <c r="C421" s="58"/>
      <c r="D421" s="58"/>
      <c r="E421" s="7" t="s">
        <v>265</v>
      </c>
    </row>
    <row r="422" spans="2:9" x14ac:dyDescent="0.25">
      <c r="B422" s="58"/>
      <c r="C422" s="58"/>
      <c r="D422" s="58"/>
      <c r="E422" s="7" t="s">
        <v>266</v>
      </c>
    </row>
    <row r="423" spans="2:9" x14ac:dyDescent="0.25">
      <c r="B423" s="89"/>
      <c r="C423" s="89"/>
      <c r="D423" s="89"/>
    </row>
    <row r="424" spans="2:9" x14ac:dyDescent="0.25">
      <c r="B424" s="58"/>
      <c r="C424" s="58"/>
      <c r="D424" s="58"/>
      <c r="E424" s="90" t="s">
        <v>267</v>
      </c>
    </row>
    <row r="425" spans="2:9" x14ac:dyDescent="0.25">
      <c r="B425" s="58"/>
      <c r="C425" s="58"/>
      <c r="D425" s="58"/>
      <c r="E425" s="7" t="s">
        <v>264</v>
      </c>
    </row>
    <row r="426" spans="2:9" x14ac:dyDescent="0.25">
      <c r="B426" s="58"/>
      <c r="C426" s="58"/>
      <c r="D426" s="58"/>
      <c r="E426" s="7" t="s">
        <v>265</v>
      </c>
    </row>
    <row r="427" spans="2:9" x14ac:dyDescent="0.25">
      <c r="B427" s="58"/>
      <c r="C427" s="58"/>
      <c r="D427" s="58"/>
      <c r="E427" s="7" t="s">
        <v>266</v>
      </c>
    </row>
    <row r="428" spans="2:9" x14ac:dyDescent="0.25">
      <c r="B428" s="89"/>
      <c r="C428" s="89"/>
      <c r="D428" s="89"/>
    </row>
    <row r="429" spans="2:9" x14ac:dyDescent="0.25">
      <c r="B429" s="58"/>
      <c r="C429" s="58"/>
      <c r="D429" s="58"/>
      <c r="E429" s="90" t="s">
        <v>268</v>
      </c>
    </row>
    <row r="430" spans="2:9" x14ac:dyDescent="0.25">
      <c r="B430" s="58"/>
      <c r="C430" s="58"/>
      <c r="D430" s="58"/>
      <c r="E430" s="7" t="s">
        <v>269</v>
      </c>
      <c r="H430" s="590"/>
      <c r="I430" s="590"/>
    </row>
    <row r="431" spans="2:9" x14ac:dyDescent="0.25">
      <c r="B431" s="58"/>
      <c r="C431" s="58"/>
      <c r="D431" s="58"/>
      <c r="E431" s="7" t="s">
        <v>270</v>
      </c>
    </row>
    <row r="432" spans="2:9" x14ac:dyDescent="0.25">
      <c r="B432" s="58"/>
      <c r="C432" s="58"/>
      <c r="D432" s="58"/>
      <c r="E432" s="7" t="s">
        <v>271</v>
      </c>
    </row>
    <row r="433" spans="2:9" x14ac:dyDescent="0.25">
      <c r="B433" s="89"/>
      <c r="C433" s="89"/>
      <c r="D433" s="89"/>
    </row>
    <row r="434" spans="2:9" x14ac:dyDescent="0.25">
      <c r="B434" s="58"/>
      <c r="C434" s="58"/>
      <c r="D434" s="58"/>
      <c r="E434" s="90" t="s">
        <v>268</v>
      </c>
    </row>
    <row r="435" spans="2:9" x14ac:dyDescent="0.25">
      <c r="B435" s="58"/>
      <c r="C435" s="58"/>
      <c r="D435" s="58"/>
      <c r="E435" s="7" t="s">
        <v>269</v>
      </c>
      <c r="H435" s="590"/>
      <c r="I435" s="590"/>
    </row>
    <row r="436" spans="2:9" x14ac:dyDescent="0.25">
      <c r="B436" s="58"/>
      <c r="C436" s="58"/>
      <c r="D436" s="58"/>
      <c r="E436" s="7" t="s">
        <v>270</v>
      </c>
    </row>
    <row r="437" spans="2:9" x14ac:dyDescent="0.25">
      <c r="B437" s="58"/>
      <c r="C437" s="58"/>
      <c r="D437" s="58"/>
      <c r="E437" s="7" t="s">
        <v>271</v>
      </c>
    </row>
    <row r="438" spans="2:9" x14ac:dyDescent="0.25">
      <c r="B438" s="89"/>
      <c r="C438" s="89"/>
      <c r="D438" s="89"/>
    </row>
    <row r="439" spans="2:9" x14ac:dyDescent="0.25">
      <c r="B439" s="58"/>
      <c r="C439" s="58"/>
      <c r="D439" s="58"/>
      <c r="E439" s="90" t="s">
        <v>268</v>
      </c>
    </row>
    <row r="440" spans="2:9" x14ac:dyDescent="0.25">
      <c r="B440" s="58"/>
      <c r="C440" s="58"/>
      <c r="D440" s="58"/>
      <c r="E440" s="7" t="s">
        <v>269</v>
      </c>
      <c r="H440" s="590"/>
      <c r="I440" s="590"/>
    </row>
    <row r="441" spans="2:9" x14ac:dyDescent="0.25">
      <c r="B441" s="58"/>
      <c r="C441" s="58"/>
      <c r="D441" s="58"/>
      <c r="E441" s="7" t="s">
        <v>270</v>
      </c>
    </row>
    <row r="442" spans="2:9" x14ac:dyDescent="0.25">
      <c r="B442" s="58"/>
      <c r="C442" s="58"/>
      <c r="D442" s="58"/>
      <c r="E442" s="7" t="s">
        <v>271</v>
      </c>
    </row>
    <row r="443" spans="2:9" x14ac:dyDescent="0.25">
      <c r="B443" s="89"/>
      <c r="C443" s="89"/>
      <c r="D443" s="89"/>
    </row>
    <row r="444" spans="2:9" x14ac:dyDescent="0.25">
      <c r="B444" s="58"/>
      <c r="C444" s="58"/>
      <c r="D444" s="58"/>
      <c r="E444" s="90" t="s">
        <v>268</v>
      </c>
    </row>
    <row r="445" spans="2:9" x14ac:dyDescent="0.25">
      <c r="B445" s="58"/>
      <c r="C445" s="58"/>
      <c r="D445" s="58"/>
      <c r="E445" s="7" t="s">
        <v>269</v>
      </c>
      <c r="H445" s="590"/>
      <c r="I445" s="590"/>
    </row>
    <row r="446" spans="2:9" x14ac:dyDescent="0.25">
      <c r="B446" s="58"/>
      <c r="C446" s="58"/>
      <c r="D446" s="58"/>
      <c r="E446" s="7" t="s">
        <v>270</v>
      </c>
    </row>
    <row r="447" spans="2:9" x14ac:dyDescent="0.25">
      <c r="B447" s="58"/>
      <c r="C447" s="58"/>
      <c r="D447" s="58"/>
      <c r="E447" s="7" t="s">
        <v>271</v>
      </c>
    </row>
    <row r="448" spans="2:9" x14ac:dyDescent="0.25">
      <c r="B448" s="89"/>
      <c r="C448" s="89"/>
      <c r="D448" s="89"/>
    </row>
    <row r="449" spans="1:9" x14ac:dyDescent="0.25">
      <c r="B449" s="58"/>
      <c r="C449" s="58"/>
      <c r="D449" s="58"/>
      <c r="E449" s="90" t="s">
        <v>268</v>
      </c>
    </row>
    <row r="450" spans="1:9" x14ac:dyDescent="0.25">
      <c r="B450" s="58"/>
      <c r="C450" s="58"/>
      <c r="D450" s="58"/>
      <c r="E450" s="7" t="s">
        <v>269</v>
      </c>
      <c r="H450" s="590"/>
      <c r="I450" s="590"/>
    </row>
    <row r="451" spans="1:9" x14ac:dyDescent="0.25">
      <c r="B451" s="58"/>
      <c r="C451" s="58"/>
      <c r="D451" s="58"/>
      <c r="E451" s="7" t="s">
        <v>270</v>
      </c>
    </row>
    <row r="452" spans="1:9" x14ac:dyDescent="0.25">
      <c r="B452" s="58"/>
      <c r="C452" s="58"/>
      <c r="D452" s="58"/>
      <c r="E452" s="7" t="s">
        <v>271</v>
      </c>
    </row>
    <row r="453" spans="1:9" x14ac:dyDescent="0.25">
      <c r="B453" s="89"/>
      <c r="C453" s="89"/>
      <c r="D453" s="89"/>
    </row>
    <row r="454" spans="1:9" x14ac:dyDescent="0.25">
      <c r="B454" s="58"/>
      <c r="C454" s="58"/>
      <c r="D454" s="58"/>
      <c r="E454" s="7" t="s">
        <v>1062</v>
      </c>
    </row>
    <row r="455" spans="1:9" x14ac:dyDescent="0.25">
      <c r="B455" s="58"/>
      <c r="C455" s="58"/>
      <c r="D455" s="58"/>
      <c r="E455" s="7" t="s">
        <v>272</v>
      </c>
    </row>
    <row r="456" spans="1:9" x14ac:dyDescent="0.25">
      <c r="B456" s="58"/>
      <c r="C456" s="58"/>
      <c r="D456" s="58"/>
      <c r="E456" s="7" t="s">
        <v>273</v>
      </c>
    </row>
    <row r="457" spans="1:9" x14ac:dyDescent="0.25">
      <c r="B457" s="58"/>
      <c r="C457" s="58"/>
      <c r="D457" s="58"/>
      <c r="E457" s="7" t="s">
        <v>1027</v>
      </c>
    </row>
    <row r="458" spans="1:9" x14ac:dyDescent="0.25">
      <c r="B458" s="91" t="s">
        <v>274</v>
      </c>
      <c r="C458" s="92"/>
      <c r="D458" s="92"/>
    </row>
    <row r="459" spans="1:9" x14ac:dyDescent="0.25">
      <c r="B459" s="591"/>
      <c r="C459" s="592"/>
      <c r="D459" s="592"/>
      <c r="E459" s="592"/>
      <c r="F459" s="592"/>
      <c r="G459" s="592"/>
      <c r="H459" s="592"/>
      <c r="I459" s="593"/>
    </row>
    <row r="460" spans="1:9" x14ac:dyDescent="0.25">
      <c r="B460" s="594"/>
      <c r="C460" s="595"/>
      <c r="D460" s="595"/>
      <c r="E460" s="595"/>
      <c r="F460" s="595"/>
      <c r="G460" s="595"/>
      <c r="H460" s="595"/>
      <c r="I460" s="596"/>
    </row>
    <row r="461" spans="1:9" hidden="1" x14ac:dyDescent="0.25">
      <c r="B461" s="594"/>
      <c r="C461" s="595"/>
      <c r="D461" s="595"/>
      <c r="E461" s="595"/>
      <c r="F461" s="595"/>
      <c r="G461" s="595"/>
      <c r="H461" s="595"/>
      <c r="I461" s="596"/>
    </row>
    <row r="462" spans="1:9" ht="0.75" customHeight="1" x14ac:dyDescent="0.25">
      <c r="B462" s="594"/>
      <c r="C462" s="595"/>
      <c r="D462" s="595"/>
      <c r="E462" s="595"/>
      <c r="F462" s="595"/>
      <c r="G462" s="595"/>
      <c r="H462" s="595"/>
      <c r="I462" s="596"/>
    </row>
    <row r="463" spans="1:9" ht="12" customHeight="1" x14ac:dyDescent="0.25"/>
    <row r="464" spans="1:9" ht="18" customHeight="1" x14ac:dyDescent="0.25">
      <c r="A464" s="3" t="s">
        <v>275</v>
      </c>
      <c r="C464" s="3" t="s">
        <v>276</v>
      </c>
    </row>
    <row r="466" spans="1:9" ht="32.25" customHeight="1" x14ac:dyDescent="0.25">
      <c r="B466" s="520" t="s">
        <v>988</v>
      </c>
      <c r="C466" s="520"/>
      <c r="D466" s="520"/>
      <c r="E466" s="520"/>
      <c r="F466" s="520"/>
      <c r="G466" s="520"/>
      <c r="H466" s="520"/>
      <c r="I466" s="520"/>
    </row>
    <row r="467" spans="1:9" ht="20.25" customHeight="1" thickBot="1" x14ac:dyDescent="0.3">
      <c r="I467" s="33" t="s">
        <v>277</v>
      </c>
    </row>
    <row r="468" spans="1:9" ht="16.5" thickBot="1" x14ac:dyDescent="0.3">
      <c r="B468" s="8"/>
      <c r="C468" s="585" t="s">
        <v>278</v>
      </c>
      <c r="D468" s="586"/>
      <c r="E468" s="586"/>
      <c r="F468" s="586"/>
      <c r="G468" s="586"/>
      <c r="H468" s="586"/>
      <c r="I468" s="93"/>
    </row>
    <row r="469" spans="1:9" ht="33.75" customHeight="1" thickBot="1" x14ac:dyDescent="0.3">
      <c r="B469" s="8"/>
      <c r="C469" s="585" t="s">
        <v>279</v>
      </c>
      <c r="D469" s="586"/>
      <c r="E469" s="586"/>
      <c r="F469" s="586"/>
      <c r="G469" s="586"/>
      <c r="H469" s="586"/>
      <c r="I469" s="94"/>
    </row>
    <row r="470" spans="1:9" ht="16.5" thickBot="1" x14ac:dyDescent="0.3">
      <c r="A470" s="7"/>
      <c r="B470" s="95"/>
      <c r="C470" s="587" t="s">
        <v>280</v>
      </c>
      <c r="D470" s="588"/>
      <c r="E470" s="588"/>
      <c r="F470" s="588"/>
      <c r="G470" s="588"/>
      <c r="H470" s="588"/>
      <c r="I470" s="96"/>
    </row>
    <row r="471" spans="1:9" ht="15.75" customHeight="1" thickBot="1" x14ac:dyDescent="0.3">
      <c r="B471" s="95"/>
      <c r="C471" s="589" t="s">
        <v>281</v>
      </c>
      <c r="D471" s="589"/>
      <c r="E471" s="589"/>
      <c r="F471" s="589"/>
      <c r="G471" s="589"/>
      <c r="H471" s="589"/>
      <c r="I471" s="587"/>
    </row>
    <row r="472" spans="1:9" ht="16.5" thickBot="1" x14ac:dyDescent="0.3">
      <c r="B472" s="95"/>
      <c r="C472" s="589" t="s">
        <v>282</v>
      </c>
      <c r="D472" s="589"/>
      <c r="E472" s="589"/>
      <c r="F472" s="589"/>
      <c r="G472" s="589"/>
      <c r="H472" s="589"/>
      <c r="I472" s="587"/>
    </row>
    <row r="474" spans="1:9" x14ac:dyDescent="0.25">
      <c r="A474" s="3" t="s">
        <v>283</v>
      </c>
      <c r="C474" s="3" t="s">
        <v>284</v>
      </c>
    </row>
    <row r="476" spans="1:9" ht="32.25" customHeight="1" x14ac:dyDescent="0.25">
      <c r="B476" s="520" t="s">
        <v>989</v>
      </c>
      <c r="C476" s="520"/>
      <c r="D476" s="520"/>
      <c r="E476" s="520"/>
      <c r="F476" s="520"/>
      <c r="G476" s="520"/>
      <c r="H476" s="520"/>
      <c r="I476" s="520"/>
    </row>
    <row r="478" spans="1:9" x14ac:dyDescent="0.25">
      <c r="A478" s="3" t="s">
        <v>285</v>
      </c>
      <c r="C478" s="3" t="s">
        <v>286</v>
      </c>
    </row>
    <row r="479" spans="1:9" x14ac:dyDescent="0.25">
      <c r="C479" s="1" t="s">
        <v>287</v>
      </c>
    </row>
    <row r="481" spans="1:10" x14ac:dyDescent="0.25">
      <c r="A481" s="3" t="s">
        <v>22</v>
      </c>
      <c r="B481" s="3" t="s">
        <v>288</v>
      </c>
    </row>
    <row r="482" spans="1:10" ht="8.25" customHeight="1" x14ac:dyDescent="0.25"/>
    <row r="483" spans="1:10" x14ac:dyDescent="0.25">
      <c r="A483" s="90" t="s">
        <v>289</v>
      </c>
    </row>
    <row r="485" spans="1:10" ht="64.5" x14ac:dyDescent="0.25">
      <c r="A485" s="542" t="s">
        <v>290</v>
      </c>
      <c r="B485" s="543"/>
      <c r="C485" s="97" t="s">
        <v>291</v>
      </c>
      <c r="D485" s="97" t="s">
        <v>292</v>
      </c>
      <c r="E485" s="97" t="s">
        <v>293</v>
      </c>
      <c r="F485" s="576" t="s">
        <v>294</v>
      </c>
      <c r="G485" s="577"/>
      <c r="H485" s="578"/>
      <c r="I485" s="71" t="s">
        <v>295</v>
      </c>
      <c r="J485" s="98" t="s">
        <v>1063</v>
      </c>
    </row>
    <row r="486" spans="1:10" x14ac:dyDescent="0.25">
      <c r="A486" s="558"/>
      <c r="B486" s="559"/>
      <c r="C486" s="99"/>
      <c r="D486" s="99"/>
      <c r="E486" s="100"/>
      <c r="F486" s="560">
        <v>0</v>
      </c>
      <c r="G486" s="561"/>
      <c r="H486" s="562"/>
      <c r="I486" s="99"/>
      <c r="J486" s="101"/>
    </row>
    <row r="487" spans="1:10" x14ac:dyDescent="0.25">
      <c r="A487" s="558"/>
      <c r="B487" s="559"/>
      <c r="C487" s="99"/>
      <c r="D487" s="99"/>
      <c r="E487" s="100"/>
      <c r="F487" s="560">
        <v>0</v>
      </c>
      <c r="G487" s="561"/>
      <c r="H487" s="562"/>
      <c r="I487" s="99"/>
      <c r="J487" s="101"/>
    </row>
    <row r="488" spans="1:10" x14ac:dyDescent="0.25">
      <c r="A488" s="558"/>
      <c r="B488" s="559"/>
      <c r="C488" s="99"/>
      <c r="D488" s="99"/>
      <c r="E488" s="100"/>
      <c r="F488" s="560">
        <v>0</v>
      </c>
      <c r="G488" s="561"/>
      <c r="H488" s="562"/>
      <c r="I488" s="99"/>
      <c r="J488" s="101"/>
    </row>
    <row r="489" spans="1:10" x14ac:dyDescent="0.25">
      <c r="A489" s="573"/>
      <c r="B489" s="574"/>
      <c r="C489" s="99"/>
      <c r="D489" s="99"/>
      <c r="E489" s="100"/>
      <c r="F489" s="560">
        <v>0</v>
      </c>
      <c r="G489" s="561"/>
      <c r="H489" s="562"/>
      <c r="I489" s="99"/>
      <c r="J489" s="101"/>
    </row>
    <row r="490" spans="1:10" x14ac:dyDescent="0.25">
      <c r="A490" s="573"/>
      <c r="B490" s="574"/>
      <c r="C490" s="99"/>
      <c r="D490" s="99"/>
      <c r="E490" s="100"/>
      <c r="F490" s="560">
        <v>0</v>
      </c>
      <c r="G490" s="561"/>
      <c r="H490" s="562"/>
      <c r="I490" s="99"/>
      <c r="J490" s="101"/>
    </row>
    <row r="491" spans="1:10" x14ac:dyDescent="0.25">
      <c r="A491" s="583"/>
      <c r="B491" s="584"/>
      <c r="C491" s="99"/>
      <c r="D491" s="99"/>
      <c r="E491" s="100"/>
      <c r="F491" s="560">
        <v>0</v>
      </c>
      <c r="G491" s="561"/>
      <c r="H491" s="562"/>
      <c r="I491" s="99"/>
      <c r="J491" s="101"/>
    </row>
    <row r="492" spans="1:10" x14ac:dyDescent="0.25">
      <c r="A492" s="573"/>
      <c r="B492" s="574"/>
      <c r="C492" s="99"/>
      <c r="D492" s="99"/>
      <c r="E492" s="100"/>
      <c r="F492" s="560">
        <v>0</v>
      </c>
      <c r="G492" s="561"/>
      <c r="H492" s="562"/>
      <c r="I492" s="99"/>
      <c r="J492" s="101"/>
    </row>
    <row r="493" spans="1:10" x14ac:dyDescent="0.25">
      <c r="A493" s="573"/>
      <c r="B493" s="574"/>
      <c r="C493" s="99"/>
      <c r="D493" s="99"/>
      <c r="E493" s="100"/>
      <c r="F493" s="560">
        <v>0</v>
      </c>
      <c r="G493" s="561"/>
      <c r="H493" s="562"/>
      <c r="I493" s="99"/>
      <c r="J493" s="101"/>
    </row>
    <row r="494" spans="1:10" x14ac:dyDescent="0.25">
      <c r="A494" s="558"/>
      <c r="B494" s="559"/>
      <c r="C494" s="99"/>
      <c r="D494" s="99"/>
      <c r="E494" s="100"/>
      <c r="F494" s="560">
        <v>0</v>
      </c>
      <c r="G494" s="561"/>
      <c r="H494" s="562"/>
      <c r="I494" s="99"/>
      <c r="J494" s="101"/>
    </row>
    <row r="495" spans="1:10" ht="16.5" thickBot="1" x14ac:dyDescent="0.3">
      <c r="A495" s="558"/>
      <c r="B495" s="559"/>
      <c r="C495" s="99"/>
      <c r="D495" s="99"/>
      <c r="E495" s="100"/>
      <c r="F495" s="566">
        <v>0</v>
      </c>
      <c r="G495" s="567"/>
      <c r="H495" s="568"/>
      <c r="I495" s="99"/>
      <c r="J495" s="101"/>
    </row>
    <row r="496" spans="1:10" ht="16.5" thickBot="1" x14ac:dyDescent="0.3">
      <c r="A496" s="102"/>
      <c r="B496" s="103"/>
      <c r="C496" s="103"/>
      <c r="D496" s="103"/>
      <c r="E496" s="104" t="s">
        <v>296</v>
      </c>
      <c r="F496" s="580">
        <f>SUM(F486:H495)</f>
        <v>0</v>
      </c>
      <c r="G496" s="581"/>
      <c r="H496" s="582"/>
    </row>
    <row r="497" spans="1:9" ht="18.75" customHeight="1" x14ac:dyDescent="0.25"/>
    <row r="498" spans="1:9" ht="45.75" customHeight="1" x14ac:dyDescent="0.25">
      <c r="B498" s="520" t="s">
        <v>990</v>
      </c>
      <c r="C498" s="520"/>
      <c r="D498" s="520"/>
      <c r="E498" s="520"/>
      <c r="F498" s="520"/>
      <c r="G498" s="520"/>
      <c r="H498" s="520"/>
      <c r="I498" s="520"/>
    </row>
    <row r="499" spans="1:9" ht="7.5" customHeight="1" x14ac:dyDescent="0.25"/>
    <row r="500" spans="1:9" x14ac:dyDescent="0.25">
      <c r="A500" s="22" t="s">
        <v>70</v>
      </c>
      <c r="B500" s="4" t="s">
        <v>290</v>
      </c>
      <c r="C500" s="4"/>
      <c r="D500" s="519"/>
      <c r="E500" s="519"/>
      <c r="F500" s="519"/>
      <c r="G500" s="519"/>
      <c r="H500" s="519"/>
      <c r="I500" s="519"/>
    </row>
    <row r="501" spans="1:9" x14ac:dyDescent="0.25">
      <c r="A501" s="4"/>
      <c r="B501" s="4" t="s">
        <v>297</v>
      </c>
      <c r="C501" s="4"/>
      <c r="D501" s="519"/>
      <c r="E501" s="519"/>
      <c r="F501" s="519"/>
      <c r="G501" s="519"/>
      <c r="H501" s="519"/>
      <c r="I501" s="519"/>
    </row>
    <row r="502" spans="1:9" x14ac:dyDescent="0.25">
      <c r="A502" s="4"/>
      <c r="B502" s="4" t="s">
        <v>298</v>
      </c>
      <c r="C502" s="4"/>
      <c r="D502" s="519"/>
      <c r="E502" s="519"/>
      <c r="F502" s="519"/>
      <c r="G502" s="519"/>
      <c r="H502" s="519"/>
      <c r="I502" s="519"/>
    </row>
    <row r="503" spans="1:9" x14ac:dyDescent="0.25">
      <c r="A503" s="4"/>
      <c r="B503" s="4" t="s">
        <v>299</v>
      </c>
      <c r="C503" s="4"/>
      <c r="D503" s="519"/>
      <c r="E503" s="519"/>
      <c r="F503" s="519"/>
      <c r="G503" s="519"/>
      <c r="H503" s="519"/>
      <c r="I503" s="519"/>
    </row>
    <row r="504" spans="1:9" x14ac:dyDescent="0.25">
      <c r="A504" s="4"/>
      <c r="B504" s="4" t="s">
        <v>300</v>
      </c>
      <c r="C504" s="4"/>
      <c r="D504" s="519"/>
      <c r="E504" s="519"/>
      <c r="F504" s="519"/>
      <c r="G504" s="519"/>
      <c r="H504" s="519"/>
      <c r="I504" s="519"/>
    </row>
    <row r="505" spans="1:9" ht="16.5" thickBot="1" x14ac:dyDescent="0.3">
      <c r="A505" s="4"/>
      <c r="B505" s="4" t="s">
        <v>301</v>
      </c>
      <c r="C505" s="4"/>
      <c r="D505" s="552"/>
      <c r="E505" s="519"/>
      <c r="F505" s="552"/>
      <c r="G505" s="519"/>
      <c r="H505" s="519"/>
      <c r="I505" s="519"/>
    </row>
    <row r="506" spans="1:9" ht="15" customHeight="1" thickBot="1" x14ac:dyDescent="0.3">
      <c r="A506" s="4"/>
      <c r="B506" s="13" t="s">
        <v>302</v>
      </c>
      <c r="C506" s="4"/>
      <c r="D506" s="8"/>
      <c r="E506" s="4" t="s">
        <v>175</v>
      </c>
      <c r="F506" s="8"/>
      <c r="G506" s="11"/>
      <c r="H506" s="4" t="s">
        <v>176</v>
      </c>
      <c r="I506" s="4"/>
    </row>
    <row r="507" spans="1:9" ht="15" customHeight="1" x14ac:dyDescent="0.25">
      <c r="A507" s="4"/>
      <c r="B507" s="22"/>
      <c r="C507" s="4"/>
      <c r="D507" s="106" t="s">
        <v>303</v>
      </c>
      <c r="E507" s="579"/>
      <c r="F507" s="579"/>
      <c r="G507" s="579"/>
      <c r="H507" s="579"/>
      <c r="I507" s="579"/>
    </row>
    <row r="508" spans="1:9" x14ac:dyDescent="0.25">
      <c r="A508" s="22" t="s">
        <v>72</v>
      </c>
      <c r="B508" s="4" t="s">
        <v>290</v>
      </c>
      <c r="C508" s="4"/>
      <c r="D508" s="519"/>
      <c r="E508" s="519"/>
      <c r="F508" s="519"/>
      <c r="G508" s="519"/>
      <c r="H508" s="519"/>
      <c r="I508" s="519"/>
    </row>
    <row r="509" spans="1:9" x14ac:dyDescent="0.25">
      <c r="A509" s="4"/>
      <c r="B509" s="4" t="s">
        <v>297</v>
      </c>
      <c r="C509" s="4"/>
      <c r="D509" s="519"/>
      <c r="E509" s="519"/>
      <c r="F509" s="519"/>
      <c r="G509" s="519"/>
      <c r="H509" s="519"/>
      <c r="I509" s="519"/>
    </row>
    <row r="510" spans="1:9" x14ac:dyDescent="0.25">
      <c r="A510" s="4"/>
      <c r="B510" s="4" t="s">
        <v>298</v>
      </c>
      <c r="C510" s="4"/>
      <c r="D510" s="519"/>
      <c r="E510" s="519"/>
      <c r="F510" s="519"/>
      <c r="G510" s="519"/>
      <c r="H510" s="519"/>
      <c r="I510" s="519"/>
    </row>
    <row r="511" spans="1:9" x14ac:dyDescent="0.25">
      <c r="A511" s="4"/>
      <c r="B511" s="4" t="s">
        <v>299</v>
      </c>
      <c r="C511" s="4"/>
      <c r="D511" s="519"/>
      <c r="E511" s="519"/>
      <c r="F511" s="519"/>
      <c r="G511" s="519"/>
      <c r="H511" s="519"/>
      <c r="I511" s="519"/>
    </row>
    <row r="512" spans="1:9" x14ac:dyDescent="0.25">
      <c r="A512" s="4"/>
      <c r="B512" s="4" t="s">
        <v>300</v>
      </c>
      <c r="C512" s="4"/>
      <c r="D512" s="519"/>
      <c r="E512" s="519"/>
      <c r="F512" s="519"/>
      <c r="G512" s="519"/>
      <c r="H512" s="519"/>
      <c r="I512" s="519"/>
    </row>
    <row r="513" spans="1:9" ht="16.5" thickBot="1" x14ac:dyDescent="0.3">
      <c r="A513" s="4"/>
      <c r="B513" s="4" t="s">
        <v>301</v>
      </c>
      <c r="C513" s="4"/>
      <c r="D513" s="552"/>
      <c r="E513" s="519"/>
      <c r="F513" s="552"/>
      <c r="G513" s="519"/>
      <c r="H513" s="519"/>
      <c r="I513" s="519"/>
    </row>
    <row r="514" spans="1:9" ht="16.5" thickBot="1" x14ac:dyDescent="0.3">
      <c r="A514" s="4"/>
      <c r="B514" s="4" t="s">
        <v>302</v>
      </c>
      <c r="C514" s="4"/>
      <c r="D514" s="8"/>
      <c r="E514" s="4" t="s">
        <v>175</v>
      </c>
      <c r="F514" s="8"/>
      <c r="G514" s="11"/>
      <c r="H514" s="4" t="s">
        <v>176</v>
      </c>
      <c r="I514" s="4"/>
    </row>
    <row r="515" spans="1:9" x14ac:dyDescent="0.25">
      <c r="A515" s="4"/>
      <c r="B515" s="4"/>
      <c r="C515" s="4"/>
      <c r="D515" s="106" t="s">
        <v>303</v>
      </c>
      <c r="E515" s="553"/>
      <c r="F515" s="553"/>
      <c r="G515" s="553"/>
      <c r="H515" s="553"/>
      <c r="I515" s="553"/>
    </row>
    <row r="517" spans="1:9" x14ac:dyDescent="0.25">
      <c r="A517" s="22" t="s">
        <v>73</v>
      </c>
      <c r="B517" s="4" t="s">
        <v>290</v>
      </c>
      <c r="C517" s="4"/>
      <c r="D517" s="519"/>
      <c r="E517" s="519"/>
      <c r="F517" s="519"/>
      <c r="G517" s="519"/>
      <c r="H517" s="519"/>
      <c r="I517" s="519"/>
    </row>
    <row r="518" spans="1:9" x14ac:dyDescent="0.25">
      <c r="A518" s="4"/>
      <c r="B518" s="4" t="s">
        <v>297</v>
      </c>
      <c r="C518" s="4"/>
      <c r="D518" s="519"/>
      <c r="E518" s="519"/>
      <c r="F518" s="519"/>
      <c r="G518" s="519"/>
      <c r="H518" s="519"/>
      <c r="I518" s="519"/>
    </row>
    <row r="519" spans="1:9" x14ac:dyDescent="0.25">
      <c r="A519" s="4"/>
      <c r="B519" s="4" t="s">
        <v>298</v>
      </c>
      <c r="C519" s="4"/>
      <c r="D519" s="519"/>
      <c r="E519" s="519"/>
      <c r="F519" s="519"/>
      <c r="G519" s="519"/>
      <c r="H519" s="519"/>
      <c r="I519" s="519"/>
    </row>
    <row r="520" spans="1:9" x14ac:dyDescent="0.25">
      <c r="A520" s="4"/>
      <c r="B520" s="4" t="s">
        <v>299</v>
      </c>
      <c r="C520" s="4"/>
      <c r="D520" s="519"/>
      <c r="E520" s="519"/>
      <c r="F520" s="519"/>
      <c r="G520" s="519"/>
      <c r="H520" s="519"/>
      <c r="I520" s="519"/>
    </row>
    <row r="521" spans="1:9" x14ac:dyDescent="0.25">
      <c r="A521" s="4"/>
      <c r="B521" s="4" t="s">
        <v>300</v>
      </c>
      <c r="C521" s="4"/>
      <c r="D521" s="519"/>
      <c r="E521" s="519"/>
      <c r="F521" s="519"/>
      <c r="G521" s="519"/>
      <c r="H521" s="519"/>
      <c r="I521" s="519"/>
    </row>
    <row r="522" spans="1:9" ht="16.5" thickBot="1" x14ac:dyDescent="0.3">
      <c r="A522" s="4"/>
      <c r="B522" s="4" t="s">
        <v>301</v>
      </c>
      <c r="C522" s="4"/>
      <c r="D522" s="552"/>
      <c r="E522" s="519"/>
      <c r="F522" s="552"/>
      <c r="G522" s="519"/>
      <c r="H522" s="519"/>
      <c r="I522" s="519"/>
    </row>
    <row r="523" spans="1:9" ht="16.5" thickBot="1" x14ac:dyDescent="0.3">
      <c r="A523" s="4"/>
      <c r="B523" s="4" t="s">
        <v>302</v>
      </c>
      <c r="C523" s="4"/>
      <c r="D523" s="8"/>
      <c r="E523" s="4" t="s">
        <v>175</v>
      </c>
      <c r="F523" s="8"/>
      <c r="G523" s="11"/>
      <c r="H523" s="4" t="s">
        <v>176</v>
      </c>
      <c r="I523" s="4"/>
    </row>
    <row r="524" spans="1:9" x14ac:dyDescent="0.25">
      <c r="A524" s="4"/>
      <c r="B524" s="4"/>
      <c r="C524" s="4"/>
      <c r="D524" s="106" t="s">
        <v>303</v>
      </c>
      <c r="E524" s="553"/>
      <c r="F524" s="553"/>
      <c r="G524" s="553"/>
      <c r="H524" s="553"/>
      <c r="I524" s="553"/>
    </row>
    <row r="526" spans="1:9" x14ac:dyDescent="0.25">
      <c r="A526" s="22" t="s">
        <v>123</v>
      </c>
      <c r="B526" s="4" t="s">
        <v>290</v>
      </c>
      <c r="C526" s="4"/>
      <c r="D526" s="519"/>
      <c r="E526" s="519"/>
      <c r="F526" s="519"/>
      <c r="G526" s="519"/>
      <c r="H526" s="519"/>
      <c r="I526" s="519"/>
    </row>
    <row r="527" spans="1:9" x14ac:dyDescent="0.25">
      <c r="A527" s="4"/>
      <c r="B527" s="4" t="s">
        <v>297</v>
      </c>
      <c r="C527" s="4"/>
      <c r="D527" s="519"/>
      <c r="E527" s="519"/>
      <c r="F527" s="519"/>
      <c r="G527" s="519"/>
      <c r="H527" s="519"/>
      <c r="I527" s="519"/>
    </row>
    <row r="528" spans="1:9" x14ac:dyDescent="0.25">
      <c r="A528" s="4"/>
      <c r="B528" s="4" t="s">
        <v>298</v>
      </c>
      <c r="C528" s="4"/>
      <c r="D528" s="519"/>
      <c r="E528" s="519"/>
      <c r="F528" s="519"/>
      <c r="G528" s="519"/>
      <c r="H528" s="519"/>
      <c r="I528" s="519"/>
    </row>
    <row r="529" spans="1:9" x14ac:dyDescent="0.25">
      <c r="A529" s="4"/>
      <c r="B529" s="4" t="s">
        <v>299</v>
      </c>
      <c r="C529" s="4"/>
      <c r="D529" s="519"/>
      <c r="E529" s="519"/>
      <c r="F529" s="519"/>
      <c r="G529" s="519"/>
      <c r="H529" s="519"/>
      <c r="I529" s="519"/>
    </row>
    <row r="530" spans="1:9" x14ac:dyDescent="0.25">
      <c r="A530" s="4"/>
      <c r="B530" s="4" t="s">
        <v>300</v>
      </c>
      <c r="C530" s="4"/>
      <c r="D530" s="519"/>
      <c r="E530" s="519"/>
      <c r="F530" s="519"/>
      <c r="G530" s="519"/>
      <c r="H530" s="519"/>
      <c r="I530" s="519"/>
    </row>
    <row r="531" spans="1:9" ht="16.5" thickBot="1" x14ac:dyDescent="0.3">
      <c r="A531" s="4"/>
      <c r="B531" s="4" t="s">
        <v>301</v>
      </c>
      <c r="C531" s="4"/>
      <c r="D531" s="552"/>
      <c r="E531" s="519"/>
      <c r="F531" s="552"/>
      <c r="G531" s="519"/>
      <c r="H531" s="519"/>
      <c r="I531" s="519"/>
    </row>
    <row r="532" spans="1:9" ht="16.5" thickBot="1" x14ac:dyDescent="0.3">
      <c r="A532" s="4"/>
      <c r="B532" s="4" t="s">
        <v>302</v>
      </c>
      <c r="C532" s="4"/>
      <c r="D532" s="8"/>
      <c r="E532" s="4" t="s">
        <v>175</v>
      </c>
      <c r="F532" s="8"/>
      <c r="G532" s="11"/>
      <c r="H532" s="4" t="s">
        <v>176</v>
      </c>
      <c r="I532" s="4"/>
    </row>
    <row r="533" spans="1:9" x14ac:dyDescent="0.25">
      <c r="A533" s="4"/>
      <c r="B533" s="4"/>
      <c r="C533" s="4"/>
      <c r="D533" s="106" t="s">
        <v>303</v>
      </c>
      <c r="E533" s="553"/>
      <c r="F533" s="553"/>
      <c r="G533" s="553"/>
      <c r="H533" s="553"/>
      <c r="I533" s="553"/>
    </row>
    <row r="535" spans="1:9" x14ac:dyDescent="0.25">
      <c r="A535" s="22" t="s">
        <v>125</v>
      </c>
      <c r="B535" s="4" t="s">
        <v>290</v>
      </c>
      <c r="C535" s="4"/>
      <c r="D535" s="519"/>
      <c r="E535" s="519"/>
      <c r="F535" s="519"/>
      <c r="G535" s="519"/>
      <c r="H535" s="519"/>
      <c r="I535" s="519"/>
    </row>
    <row r="536" spans="1:9" x14ac:dyDescent="0.25">
      <c r="A536" s="4"/>
      <c r="B536" s="4" t="s">
        <v>297</v>
      </c>
      <c r="C536" s="4"/>
      <c r="D536" s="519"/>
      <c r="E536" s="519"/>
      <c r="F536" s="519"/>
      <c r="G536" s="519"/>
      <c r="H536" s="519"/>
      <c r="I536" s="519"/>
    </row>
    <row r="537" spans="1:9" x14ac:dyDescent="0.25">
      <c r="A537" s="4"/>
      <c r="B537" s="4" t="s">
        <v>298</v>
      </c>
      <c r="C537" s="4"/>
      <c r="D537" s="519"/>
      <c r="E537" s="519"/>
      <c r="F537" s="519"/>
      <c r="G537" s="519"/>
      <c r="H537" s="519"/>
      <c r="I537" s="519"/>
    </row>
    <row r="538" spans="1:9" x14ac:dyDescent="0.25">
      <c r="A538" s="4"/>
      <c r="B538" s="4" t="s">
        <v>299</v>
      </c>
      <c r="C538" s="4"/>
      <c r="D538" s="519"/>
      <c r="E538" s="519"/>
      <c r="F538" s="519"/>
      <c r="G538" s="519"/>
      <c r="H538" s="519"/>
      <c r="I538" s="519"/>
    </row>
    <row r="539" spans="1:9" x14ac:dyDescent="0.25">
      <c r="A539" s="4"/>
      <c r="B539" s="4" t="s">
        <v>300</v>
      </c>
      <c r="C539" s="4"/>
      <c r="D539" s="519"/>
      <c r="E539" s="519"/>
      <c r="F539" s="519"/>
      <c r="G539" s="519"/>
      <c r="H539" s="519"/>
      <c r="I539" s="519"/>
    </row>
    <row r="540" spans="1:9" ht="16.5" thickBot="1" x14ac:dyDescent="0.3">
      <c r="A540" s="4"/>
      <c r="B540" s="4" t="s">
        <v>301</v>
      </c>
      <c r="C540" s="4"/>
      <c r="D540" s="552"/>
      <c r="E540" s="519"/>
      <c r="F540" s="552"/>
      <c r="G540" s="519"/>
      <c r="H540" s="519"/>
      <c r="I540" s="519"/>
    </row>
    <row r="541" spans="1:9" ht="16.5" thickBot="1" x14ac:dyDescent="0.3">
      <c r="A541" s="4"/>
      <c r="B541" s="4" t="s">
        <v>302</v>
      </c>
      <c r="C541" s="4"/>
      <c r="D541" s="8"/>
      <c r="E541" s="4" t="s">
        <v>175</v>
      </c>
      <c r="F541" s="8"/>
      <c r="G541" s="11"/>
      <c r="H541" s="4" t="s">
        <v>176</v>
      </c>
      <c r="I541" s="4"/>
    </row>
    <row r="542" spans="1:9" x14ac:dyDescent="0.25">
      <c r="A542" s="4"/>
      <c r="B542" s="4"/>
      <c r="C542" s="4"/>
      <c r="D542" s="106" t="s">
        <v>303</v>
      </c>
      <c r="E542" s="553"/>
      <c r="F542" s="553"/>
      <c r="G542" s="553"/>
      <c r="H542" s="553"/>
      <c r="I542" s="553"/>
    </row>
    <row r="543" spans="1:9" x14ac:dyDescent="0.25">
      <c r="A543" s="4"/>
      <c r="B543" s="4"/>
      <c r="C543" s="4"/>
      <c r="D543" s="106"/>
      <c r="E543" s="107"/>
      <c r="F543" s="107"/>
      <c r="G543" s="107"/>
      <c r="H543" s="107"/>
      <c r="I543" s="107"/>
    </row>
    <row r="544" spans="1:9" x14ac:dyDescent="0.25">
      <c r="A544" s="22" t="s">
        <v>127</v>
      </c>
      <c r="B544" s="4" t="s">
        <v>290</v>
      </c>
      <c r="C544" s="4"/>
      <c r="D544" s="519" t="s">
        <v>304</v>
      </c>
      <c r="E544" s="519"/>
      <c r="F544" s="519"/>
      <c r="G544" s="519"/>
      <c r="H544" s="519"/>
      <c r="I544" s="519"/>
    </row>
    <row r="545" spans="1:9" x14ac:dyDescent="0.25">
      <c r="A545" s="4"/>
      <c r="B545" s="4" t="s">
        <v>297</v>
      </c>
      <c r="C545" s="4"/>
      <c r="D545" s="519"/>
      <c r="E545" s="519"/>
      <c r="F545" s="519"/>
      <c r="G545" s="519"/>
      <c r="H545" s="519"/>
      <c r="I545" s="519"/>
    </row>
    <row r="546" spans="1:9" x14ac:dyDescent="0.25">
      <c r="A546" s="4"/>
      <c r="B546" s="4" t="s">
        <v>298</v>
      </c>
      <c r="C546" s="4"/>
      <c r="D546" s="519"/>
      <c r="E546" s="519"/>
      <c r="F546" s="519"/>
      <c r="G546" s="519"/>
      <c r="H546" s="519"/>
      <c r="I546" s="519"/>
    </row>
    <row r="547" spans="1:9" x14ac:dyDescent="0.25">
      <c r="A547" s="4"/>
      <c r="B547" s="4" t="s">
        <v>299</v>
      </c>
      <c r="C547" s="4"/>
      <c r="D547" s="519"/>
      <c r="E547" s="519"/>
      <c r="F547" s="519"/>
      <c r="G547" s="519"/>
      <c r="H547" s="519"/>
      <c r="I547" s="519"/>
    </row>
    <row r="548" spans="1:9" x14ac:dyDescent="0.25">
      <c r="A548" s="4"/>
      <c r="B548" s="4" t="s">
        <v>300</v>
      </c>
      <c r="C548" s="4"/>
      <c r="D548" s="519"/>
      <c r="E548" s="519"/>
      <c r="F548" s="519"/>
      <c r="G548" s="519"/>
      <c r="H548" s="519"/>
      <c r="I548" s="519"/>
    </row>
    <row r="549" spans="1:9" ht="16.5" thickBot="1" x14ac:dyDescent="0.3">
      <c r="A549" s="4"/>
      <c r="B549" s="4" t="s">
        <v>301</v>
      </c>
      <c r="C549" s="4"/>
      <c r="D549" s="552"/>
      <c r="E549" s="519"/>
      <c r="F549" s="552"/>
      <c r="G549" s="519"/>
      <c r="H549" s="519"/>
      <c r="I549" s="519"/>
    </row>
    <row r="550" spans="1:9" ht="16.5" thickBot="1" x14ac:dyDescent="0.3">
      <c r="A550" s="4"/>
      <c r="B550" s="4" t="s">
        <v>302</v>
      </c>
      <c r="C550" s="4"/>
      <c r="D550" s="8"/>
      <c r="E550" s="4" t="s">
        <v>175</v>
      </c>
      <c r="F550" s="8"/>
      <c r="G550" s="11"/>
      <c r="H550" s="4" t="s">
        <v>176</v>
      </c>
      <c r="I550" s="4"/>
    </row>
    <row r="551" spans="1:9" x14ac:dyDescent="0.25">
      <c r="A551" s="4"/>
      <c r="B551" s="4"/>
      <c r="C551" s="4"/>
      <c r="D551" s="106" t="s">
        <v>303</v>
      </c>
      <c r="E551" s="553"/>
      <c r="F551" s="553"/>
      <c r="G551" s="553"/>
      <c r="H551" s="553"/>
      <c r="I551" s="553"/>
    </row>
    <row r="552" spans="1:9" ht="12" customHeight="1" x14ac:dyDescent="0.25">
      <c r="A552" s="4"/>
      <c r="B552" s="4"/>
      <c r="C552" s="4"/>
      <c r="D552" s="11"/>
      <c r="E552" s="4"/>
      <c r="F552" s="11"/>
      <c r="G552" s="11"/>
      <c r="H552" s="4"/>
      <c r="I552" s="4"/>
    </row>
    <row r="553" spans="1:9" x14ac:dyDescent="0.25">
      <c r="A553" s="22" t="s">
        <v>305</v>
      </c>
      <c r="B553" s="4" t="s">
        <v>290</v>
      </c>
      <c r="C553" s="4"/>
      <c r="D553" s="519" t="s">
        <v>304</v>
      </c>
      <c r="E553" s="519"/>
      <c r="F553" s="519"/>
      <c r="G553" s="519"/>
      <c r="H553" s="519"/>
      <c r="I553" s="519"/>
    </row>
    <row r="554" spans="1:9" x14ac:dyDescent="0.25">
      <c r="A554" s="4"/>
      <c r="B554" s="4" t="s">
        <v>297</v>
      </c>
      <c r="C554" s="4"/>
      <c r="D554" s="519"/>
      <c r="E554" s="519"/>
      <c r="F554" s="519"/>
      <c r="G554" s="519"/>
      <c r="H554" s="519"/>
      <c r="I554" s="519"/>
    </row>
    <row r="555" spans="1:9" x14ac:dyDescent="0.25">
      <c r="A555" s="4"/>
      <c r="B555" s="4" t="s">
        <v>298</v>
      </c>
      <c r="C555" s="4"/>
      <c r="D555" s="519"/>
      <c r="E555" s="519"/>
      <c r="F555" s="519"/>
      <c r="G555" s="519"/>
      <c r="H555" s="519"/>
      <c r="I555" s="519"/>
    </row>
    <row r="556" spans="1:9" x14ac:dyDescent="0.25">
      <c r="A556" s="4"/>
      <c r="B556" s="4" t="s">
        <v>299</v>
      </c>
      <c r="C556" s="4"/>
      <c r="D556" s="519"/>
      <c r="E556" s="519"/>
      <c r="F556" s="519"/>
      <c r="G556" s="519"/>
      <c r="H556" s="519"/>
      <c r="I556" s="519"/>
    </row>
    <row r="557" spans="1:9" x14ac:dyDescent="0.25">
      <c r="A557" s="4"/>
      <c r="B557" s="4" t="s">
        <v>300</v>
      </c>
      <c r="C557" s="4"/>
      <c r="D557" s="519"/>
      <c r="E557" s="519"/>
      <c r="F557" s="519"/>
      <c r="G557" s="519"/>
      <c r="H557" s="519"/>
      <c r="I557" s="519"/>
    </row>
    <row r="558" spans="1:9" ht="16.5" thickBot="1" x14ac:dyDescent="0.3">
      <c r="A558" s="4"/>
      <c r="B558" s="4" t="s">
        <v>301</v>
      </c>
      <c r="C558" s="4"/>
      <c r="D558" s="552"/>
      <c r="E558" s="519"/>
      <c r="F558" s="552"/>
      <c r="G558" s="519"/>
      <c r="H558" s="519"/>
      <c r="I558" s="519"/>
    </row>
    <row r="559" spans="1:9" ht="16.5" thickBot="1" x14ac:dyDescent="0.3">
      <c r="A559" s="4"/>
      <c r="B559" s="4" t="s">
        <v>302</v>
      </c>
      <c r="C559" s="4"/>
      <c r="D559" s="8"/>
      <c r="E559" s="4" t="s">
        <v>175</v>
      </c>
      <c r="F559" s="8"/>
      <c r="G559" s="11"/>
      <c r="H559" s="4" t="s">
        <v>176</v>
      </c>
      <c r="I559" s="4"/>
    </row>
    <row r="560" spans="1:9" x14ac:dyDescent="0.25">
      <c r="A560" s="4"/>
      <c r="B560" s="4"/>
      <c r="C560" s="4"/>
      <c r="D560" s="106" t="s">
        <v>303</v>
      </c>
      <c r="E560" s="553"/>
      <c r="F560" s="553"/>
      <c r="G560" s="553"/>
      <c r="H560" s="553"/>
      <c r="I560" s="553"/>
    </row>
    <row r="561" spans="1:10" ht="12" customHeight="1" x14ac:dyDescent="0.25">
      <c r="A561" s="4"/>
      <c r="B561" s="4"/>
      <c r="C561" s="4"/>
      <c r="D561" s="11"/>
      <c r="E561" s="4"/>
      <c r="F561" s="11"/>
      <c r="G561" s="11"/>
      <c r="H561" s="4"/>
      <c r="I561" s="4"/>
    </row>
    <row r="562" spans="1:10" x14ac:dyDescent="0.25">
      <c r="A562" s="22" t="s">
        <v>308</v>
      </c>
      <c r="B562" s="4" t="s">
        <v>290</v>
      </c>
      <c r="C562" s="4"/>
      <c r="D562" s="519" t="s">
        <v>304</v>
      </c>
      <c r="E562" s="519"/>
      <c r="F562" s="519"/>
      <c r="G562" s="519"/>
      <c r="H562" s="519"/>
      <c r="I562" s="519"/>
    </row>
    <row r="563" spans="1:10" x14ac:dyDescent="0.25">
      <c r="A563" s="4"/>
      <c r="B563" s="4" t="s">
        <v>297</v>
      </c>
      <c r="C563" s="4"/>
      <c r="D563" s="519"/>
      <c r="E563" s="519"/>
      <c r="F563" s="519"/>
      <c r="G563" s="519"/>
      <c r="H563" s="519"/>
      <c r="I563" s="519"/>
    </row>
    <row r="564" spans="1:10" x14ac:dyDescent="0.25">
      <c r="A564" s="4"/>
      <c r="B564" s="4" t="s">
        <v>298</v>
      </c>
      <c r="C564" s="4"/>
      <c r="D564" s="519"/>
      <c r="E564" s="519"/>
      <c r="F564" s="519"/>
      <c r="G564" s="519"/>
      <c r="H564" s="519"/>
      <c r="I564" s="519"/>
    </row>
    <row r="565" spans="1:10" x14ac:dyDescent="0.25">
      <c r="A565" s="4"/>
      <c r="B565" s="4" t="s">
        <v>299</v>
      </c>
      <c r="C565" s="4"/>
      <c r="D565" s="519"/>
      <c r="E565" s="519"/>
      <c r="F565" s="519"/>
      <c r="G565" s="519"/>
      <c r="H565" s="519"/>
      <c r="I565" s="519"/>
    </row>
    <row r="566" spans="1:10" x14ac:dyDescent="0.25">
      <c r="A566" s="4"/>
      <c r="B566" s="4" t="s">
        <v>300</v>
      </c>
      <c r="C566" s="4"/>
      <c r="D566" s="519"/>
      <c r="E566" s="519"/>
      <c r="F566" s="519"/>
      <c r="G566" s="519"/>
      <c r="H566" s="519"/>
      <c r="I566" s="519"/>
    </row>
    <row r="567" spans="1:10" ht="16.5" thickBot="1" x14ac:dyDescent="0.3">
      <c r="A567" s="4"/>
      <c r="B567" s="4" t="s">
        <v>301</v>
      </c>
      <c r="C567" s="4"/>
      <c r="D567" s="552"/>
      <c r="E567" s="519"/>
      <c r="F567" s="552"/>
      <c r="G567" s="519"/>
      <c r="H567" s="519"/>
      <c r="I567" s="519"/>
    </row>
    <row r="568" spans="1:10" ht="16.5" thickBot="1" x14ac:dyDescent="0.3">
      <c r="A568" s="4"/>
      <c r="B568" s="4" t="s">
        <v>302</v>
      </c>
      <c r="C568" s="4"/>
      <c r="D568" s="8"/>
      <c r="E568" s="4" t="s">
        <v>175</v>
      </c>
      <c r="F568" s="8"/>
      <c r="G568" s="11"/>
      <c r="H568" s="4" t="s">
        <v>176</v>
      </c>
      <c r="I568" s="4"/>
    </row>
    <row r="569" spans="1:10" x14ac:dyDescent="0.25">
      <c r="A569" s="4"/>
      <c r="B569" s="4"/>
      <c r="C569" s="4"/>
      <c r="D569" s="106" t="s">
        <v>303</v>
      </c>
      <c r="E569" s="553"/>
      <c r="F569" s="553"/>
      <c r="G569" s="553"/>
      <c r="H569" s="553"/>
      <c r="I569" s="553"/>
    </row>
    <row r="570" spans="1:10" ht="12" customHeight="1" x14ac:dyDescent="0.25">
      <c r="A570" s="4"/>
      <c r="B570" s="4"/>
      <c r="C570" s="4"/>
      <c r="D570" s="11"/>
      <c r="E570" s="4"/>
      <c r="F570" s="11"/>
      <c r="G570" s="11"/>
      <c r="H570" s="4"/>
      <c r="I570" s="4"/>
    </row>
    <row r="571" spans="1:10" x14ac:dyDescent="0.25">
      <c r="A571" s="3" t="s">
        <v>31</v>
      </c>
      <c r="B571" s="3" t="s">
        <v>309</v>
      </c>
    </row>
    <row r="572" spans="1:10" ht="3.75" customHeight="1" x14ac:dyDescent="0.25"/>
    <row r="573" spans="1:10" ht="33" customHeight="1" x14ac:dyDescent="0.25">
      <c r="A573" s="575" t="s">
        <v>310</v>
      </c>
      <c r="B573" s="575"/>
      <c r="C573" s="575"/>
      <c r="D573" s="575"/>
      <c r="E573" s="575"/>
      <c r="F573" s="575"/>
      <c r="G573" s="575"/>
      <c r="H573" s="575"/>
      <c r="I573" s="575"/>
    </row>
    <row r="574" spans="1:10" ht="5.25" customHeight="1" x14ac:dyDescent="0.25"/>
    <row r="575" spans="1:10" ht="51.75" x14ac:dyDescent="0.25">
      <c r="A575" s="542" t="s">
        <v>290</v>
      </c>
      <c r="B575" s="543"/>
      <c r="C575" s="97" t="s">
        <v>291</v>
      </c>
      <c r="D575" s="97" t="s">
        <v>292</v>
      </c>
      <c r="E575" s="97" t="s">
        <v>293</v>
      </c>
      <c r="F575" s="576" t="s">
        <v>294</v>
      </c>
      <c r="G575" s="577"/>
      <c r="H575" s="578"/>
      <c r="I575" s="108" t="s">
        <v>311</v>
      </c>
      <c r="J575" s="98" t="s">
        <v>1063</v>
      </c>
    </row>
    <row r="576" spans="1:10" x14ac:dyDescent="0.25">
      <c r="A576" s="558"/>
      <c r="B576" s="559"/>
      <c r="C576" s="99"/>
      <c r="D576" s="99"/>
      <c r="E576" s="100"/>
      <c r="F576" s="560">
        <v>0</v>
      </c>
      <c r="G576" s="561"/>
      <c r="H576" s="562"/>
      <c r="I576" s="99"/>
      <c r="J576" s="101"/>
    </row>
    <row r="577" spans="1:10" x14ac:dyDescent="0.25">
      <c r="A577" s="558"/>
      <c r="B577" s="559"/>
      <c r="C577" s="99"/>
      <c r="D577" s="99"/>
      <c r="E577" s="100"/>
      <c r="F577" s="560">
        <v>0</v>
      </c>
      <c r="G577" s="561"/>
      <c r="H577" s="562"/>
      <c r="I577" s="99"/>
      <c r="J577" s="101"/>
    </row>
    <row r="578" spans="1:10" x14ac:dyDescent="0.25">
      <c r="A578" s="558"/>
      <c r="B578" s="559"/>
      <c r="C578" s="99"/>
      <c r="D578" s="99"/>
      <c r="E578" s="100"/>
      <c r="F578" s="560">
        <v>0</v>
      </c>
      <c r="G578" s="561"/>
      <c r="H578" s="562"/>
      <c r="I578" s="99"/>
      <c r="J578" s="101"/>
    </row>
    <row r="579" spans="1:10" x14ac:dyDescent="0.25">
      <c r="A579" s="558"/>
      <c r="B579" s="559"/>
      <c r="C579" s="99"/>
      <c r="D579" s="99"/>
      <c r="E579" s="100"/>
      <c r="F579" s="560">
        <v>0</v>
      </c>
      <c r="G579" s="561"/>
      <c r="H579" s="562"/>
      <c r="I579" s="99"/>
      <c r="J579" s="101"/>
    </row>
    <row r="580" spans="1:10" x14ac:dyDescent="0.25">
      <c r="A580" s="573"/>
      <c r="B580" s="574"/>
      <c r="C580" s="99"/>
      <c r="D580" s="99"/>
      <c r="E580" s="100"/>
      <c r="F580" s="560">
        <v>0</v>
      </c>
      <c r="G580" s="561"/>
      <c r="H580" s="562"/>
      <c r="I580" s="99"/>
      <c r="J580" s="101"/>
    </row>
    <row r="581" spans="1:10" x14ac:dyDescent="0.25">
      <c r="A581" s="558"/>
      <c r="B581" s="559"/>
      <c r="C581" s="99"/>
      <c r="D581" s="99"/>
      <c r="E581" s="100"/>
      <c r="F581" s="560">
        <v>0</v>
      </c>
      <c r="G581" s="561"/>
      <c r="H581" s="562"/>
      <c r="I581" s="99"/>
      <c r="J581" s="101"/>
    </row>
    <row r="582" spans="1:10" x14ac:dyDescent="0.25">
      <c r="A582" s="558"/>
      <c r="B582" s="559"/>
      <c r="C582" s="99"/>
      <c r="D582" s="99"/>
      <c r="E582" s="100"/>
      <c r="F582" s="560">
        <v>0</v>
      </c>
      <c r="G582" s="561"/>
      <c r="H582" s="562"/>
      <c r="I582" s="99"/>
      <c r="J582" s="101"/>
    </row>
    <row r="583" spans="1:10" x14ac:dyDescent="0.25">
      <c r="A583" s="558"/>
      <c r="B583" s="559"/>
      <c r="C583" s="99"/>
      <c r="D583" s="99"/>
      <c r="E583" s="100"/>
      <c r="F583" s="560">
        <v>0</v>
      </c>
      <c r="G583" s="561"/>
      <c r="H583" s="562"/>
      <c r="I583" s="99"/>
      <c r="J583" s="101"/>
    </row>
    <row r="584" spans="1:10" x14ac:dyDescent="0.25">
      <c r="A584" s="573"/>
      <c r="B584" s="574"/>
      <c r="C584" s="99"/>
      <c r="D584" s="99"/>
      <c r="E584" s="100"/>
      <c r="F584" s="560">
        <v>0</v>
      </c>
      <c r="G584" s="561"/>
      <c r="H584" s="562"/>
      <c r="I584" s="99"/>
      <c r="J584" s="101"/>
    </row>
    <row r="585" spans="1:10" x14ac:dyDescent="0.25">
      <c r="A585" s="558"/>
      <c r="B585" s="559"/>
      <c r="C585" s="99"/>
      <c r="D585" s="99"/>
      <c r="E585" s="100"/>
      <c r="F585" s="560">
        <v>0</v>
      </c>
      <c r="G585" s="561"/>
      <c r="H585" s="562"/>
      <c r="I585" s="99"/>
      <c r="J585" s="101"/>
    </row>
    <row r="586" spans="1:10" x14ac:dyDescent="0.25">
      <c r="A586" s="109"/>
      <c r="B586" s="110"/>
      <c r="C586" s="103"/>
      <c r="D586" s="103"/>
      <c r="E586" s="111" t="s">
        <v>312</v>
      </c>
      <c r="F586" s="563">
        <f>SUM(F576:H585)</f>
        <v>0</v>
      </c>
      <c r="G586" s="564"/>
      <c r="H586" s="565"/>
      <c r="I586" s="112"/>
    </row>
    <row r="587" spans="1:10" ht="16.5" thickBot="1" x14ac:dyDescent="0.3">
      <c r="A587" s="113"/>
      <c r="B587" s="110"/>
      <c r="C587" s="103"/>
      <c r="D587" s="103"/>
      <c r="E587" s="111" t="s">
        <v>313</v>
      </c>
      <c r="F587" s="566">
        <v>0</v>
      </c>
      <c r="G587" s="567"/>
      <c r="H587" s="568"/>
      <c r="I587" s="114"/>
    </row>
    <row r="588" spans="1:10" ht="16.5" thickBot="1" x14ac:dyDescent="0.3">
      <c r="A588" s="102"/>
      <c r="B588" s="115"/>
      <c r="C588" s="103"/>
      <c r="D588" s="103"/>
      <c r="E588" s="116" t="s">
        <v>314</v>
      </c>
      <c r="F588" s="569">
        <f>F586+F587</f>
        <v>0</v>
      </c>
      <c r="G588" s="570"/>
      <c r="H588" s="571"/>
      <c r="I588" s="117"/>
    </row>
    <row r="589" spans="1:10" x14ac:dyDescent="0.25">
      <c r="E589" s="118"/>
      <c r="F589" s="119"/>
      <c r="G589" s="119"/>
      <c r="H589" s="119"/>
    </row>
    <row r="590" spans="1:10" x14ac:dyDescent="0.25">
      <c r="A590" s="120" t="s">
        <v>315</v>
      </c>
      <c r="E590" s="121"/>
      <c r="F590" s="119"/>
      <c r="G590" s="119"/>
      <c r="H590" s="119"/>
    </row>
    <row r="591" spans="1:10" ht="20.100000000000001" customHeight="1" x14ac:dyDescent="0.25">
      <c r="A591" s="4" t="s">
        <v>316</v>
      </c>
      <c r="E591" s="121"/>
      <c r="F591" s="572"/>
      <c r="G591" s="572"/>
      <c r="H591" s="572"/>
      <c r="I591" s="572"/>
    </row>
    <row r="592" spans="1:10" ht="70.5" customHeight="1" x14ac:dyDescent="0.25">
      <c r="A592" s="557" t="s">
        <v>317</v>
      </c>
      <c r="B592" s="557"/>
      <c r="C592" s="557"/>
      <c r="D592" s="557"/>
      <c r="E592" s="557"/>
      <c r="F592" s="557"/>
      <c r="G592" s="557"/>
      <c r="H592" s="557"/>
      <c r="I592" s="557"/>
    </row>
    <row r="593" spans="1:9" ht="20.100000000000001" customHeight="1" x14ac:dyDescent="0.25">
      <c r="A593" s="4" t="s">
        <v>318</v>
      </c>
      <c r="E593" s="121"/>
      <c r="F593" s="119"/>
      <c r="G593" s="119"/>
      <c r="H593" s="119"/>
      <c r="I593" s="122"/>
    </row>
    <row r="594" spans="1:9" ht="66.75" customHeight="1" x14ac:dyDescent="0.25">
      <c r="A594" s="522" t="s">
        <v>319</v>
      </c>
      <c r="B594" s="522"/>
      <c r="C594" s="522"/>
      <c r="D594" s="522"/>
      <c r="E594" s="522"/>
      <c r="F594" s="522"/>
      <c r="G594" s="522"/>
      <c r="H594" s="522"/>
      <c r="I594" s="123"/>
    </row>
    <row r="595" spans="1:9" ht="20.100000000000001" customHeight="1" x14ac:dyDescent="0.25">
      <c r="A595" s="4" t="s">
        <v>320</v>
      </c>
      <c r="E595" s="121"/>
      <c r="F595" s="119"/>
      <c r="G595" s="119"/>
      <c r="H595" s="119"/>
      <c r="I595" s="124"/>
    </row>
    <row r="596" spans="1:9" ht="20.100000000000001" customHeight="1" x14ac:dyDescent="0.25">
      <c r="A596" s="4" t="s">
        <v>321</v>
      </c>
      <c r="E596" s="121"/>
      <c r="F596" s="119"/>
      <c r="G596" s="119"/>
      <c r="H596" s="119"/>
      <c r="I596" s="123"/>
    </row>
    <row r="597" spans="1:9" ht="39.950000000000003" customHeight="1" x14ac:dyDescent="0.25">
      <c r="A597" s="522" t="s">
        <v>991</v>
      </c>
      <c r="B597" s="522"/>
      <c r="C597" s="522"/>
      <c r="D597" s="522"/>
      <c r="E597" s="522"/>
      <c r="F597" s="522"/>
      <c r="G597" s="522"/>
      <c r="H597" s="522"/>
      <c r="I597" s="522"/>
    </row>
    <row r="598" spans="1:9" ht="30" customHeight="1" x14ac:dyDescent="0.25">
      <c r="A598" s="120" t="s">
        <v>322</v>
      </c>
      <c r="E598" s="121"/>
      <c r="F598" s="119"/>
      <c r="G598" s="119"/>
      <c r="H598" s="119"/>
    </row>
    <row r="599" spans="1:9" ht="175.5" customHeight="1" x14ac:dyDescent="0.25">
      <c r="A599" s="522" t="s">
        <v>1044</v>
      </c>
      <c r="B599" s="522"/>
      <c r="C599" s="522"/>
      <c r="D599" s="522"/>
      <c r="E599" s="522"/>
      <c r="F599" s="522"/>
      <c r="G599" s="522"/>
      <c r="H599" s="522"/>
      <c r="I599" s="522"/>
    </row>
    <row r="600" spans="1:9" x14ac:dyDescent="0.25">
      <c r="A600" s="22" t="s">
        <v>70</v>
      </c>
      <c r="B600" s="4" t="s">
        <v>290</v>
      </c>
      <c r="C600" s="4"/>
      <c r="D600" s="519"/>
      <c r="E600" s="519"/>
      <c r="F600" s="519"/>
      <c r="G600" s="519"/>
      <c r="H600" s="519"/>
      <c r="I600" s="519"/>
    </row>
    <row r="601" spans="1:9" x14ac:dyDescent="0.25">
      <c r="A601" s="4"/>
      <c r="B601" s="4" t="s">
        <v>297</v>
      </c>
      <c r="C601" s="4"/>
      <c r="D601" s="519"/>
      <c r="E601" s="519"/>
      <c r="F601" s="519"/>
      <c r="G601" s="519"/>
      <c r="H601" s="519"/>
      <c r="I601" s="519"/>
    </row>
    <row r="602" spans="1:9" x14ac:dyDescent="0.25">
      <c r="A602" s="4"/>
      <c r="B602" s="4" t="s">
        <v>298</v>
      </c>
      <c r="C602" s="4"/>
      <c r="D602" s="519"/>
      <c r="E602" s="519"/>
      <c r="F602" s="519"/>
      <c r="G602" s="519"/>
      <c r="H602" s="519"/>
      <c r="I602" s="519"/>
    </row>
    <row r="603" spans="1:9" x14ac:dyDescent="0.25">
      <c r="A603" s="4"/>
      <c r="B603" s="4" t="s">
        <v>299</v>
      </c>
      <c r="C603" s="4"/>
      <c r="D603" s="519"/>
      <c r="E603" s="519"/>
      <c r="F603" s="519"/>
      <c r="G603" s="519"/>
      <c r="H603" s="519"/>
      <c r="I603" s="519"/>
    </row>
    <row r="604" spans="1:9" x14ac:dyDescent="0.25">
      <c r="A604" s="4"/>
      <c r="B604" s="4" t="s">
        <v>300</v>
      </c>
      <c r="C604" s="4"/>
      <c r="D604" s="519"/>
      <c r="E604" s="519"/>
      <c r="F604" s="519"/>
      <c r="G604" s="519"/>
      <c r="H604" s="519"/>
      <c r="I604" s="519"/>
    </row>
    <row r="605" spans="1:9" ht="16.5" thickBot="1" x14ac:dyDescent="0.3">
      <c r="A605" s="4"/>
      <c r="B605" s="4" t="s">
        <v>301</v>
      </c>
      <c r="C605" s="4"/>
      <c r="D605" s="552"/>
      <c r="E605" s="519"/>
      <c r="F605" s="552"/>
      <c r="G605" s="519"/>
      <c r="H605" s="519"/>
      <c r="I605" s="519"/>
    </row>
    <row r="606" spans="1:9" ht="16.5" thickBot="1" x14ac:dyDescent="0.3">
      <c r="A606" s="4"/>
      <c r="B606" s="13" t="s">
        <v>302</v>
      </c>
      <c r="C606" s="4"/>
      <c r="D606" s="8"/>
      <c r="E606" s="4" t="s">
        <v>175</v>
      </c>
      <c r="F606" s="8"/>
      <c r="G606" s="11"/>
      <c r="H606" s="4" t="s">
        <v>176</v>
      </c>
      <c r="I606" s="4"/>
    </row>
    <row r="607" spans="1:9" x14ac:dyDescent="0.25">
      <c r="A607" s="4"/>
      <c r="B607" s="22"/>
      <c r="C607" s="4"/>
      <c r="D607" s="106" t="s">
        <v>303</v>
      </c>
      <c r="E607" s="553"/>
      <c r="F607" s="553"/>
      <c r="G607" s="553"/>
      <c r="H607" s="553"/>
      <c r="I607" s="553"/>
    </row>
    <row r="609" spans="1:9" x14ac:dyDescent="0.25">
      <c r="A609" s="22" t="s">
        <v>72</v>
      </c>
      <c r="B609" s="4" t="s">
        <v>290</v>
      </c>
      <c r="C609" s="4"/>
      <c r="D609" s="519"/>
      <c r="E609" s="519"/>
      <c r="F609" s="519"/>
      <c r="G609" s="519"/>
      <c r="H609" s="519"/>
      <c r="I609" s="519"/>
    </row>
    <row r="610" spans="1:9" x14ac:dyDescent="0.25">
      <c r="A610" s="4"/>
      <c r="B610" s="4" t="s">
        <v>297</v>
      </c>
      <c r="C610" s="4"/>
      <c r="D610" s="519"/>
      <c r="E610" s="519"/>
      <c r="F610" s="519"/>
      <c r="G610" s="519"/>
      <c r="H610" s="519"/>
      <c r="I610" s="519"/>
    </row>
    <row r="611" spans="1:9" x14ac:dyDescent="0.25">
      <c r="A611" s="4"/>
      <c r="B611" s="4" t="s">
        <v>298</v>
      </c>
      <c r="C611" s="4"/>
      <c r="D611" s="519"/>
      <c r="E611" s="519"/>
      <c r="F611" s="519"/>
      <c r="G611" s="519"/>
      <c r="H611" s="519"/>
      <c r="I611" s="519"/>
    </row>
    <row r="612" spans="1:9" x14ac:dyDescent="0.25">
      <c r="A612" s="4"/>
      <c r="B612" s="4" t="s">
        <v>299</v>
      </c>
      <c r="C612" s="4"/>
      <c r="D612" s="519"/>
      <c r="E612" s="519"/>
      <c r="F612" s="519"/>
      <c r="G612" s="519"/>
      <c r="H612" s="519"/>
      <c r="I612" s="519"/>
    </row>
    <row r="613" spans="1:9" x14ac:dyDescent="0.25">
      <c r="A613" s="4"/>
      <c r="B613" s="4" t="s">
        <v>300</v>
      </c>
      <c r="C613" s="4"/>
      <c r="D613" s="519"/>
      <c r="E613" s="519"/>
      <c r="F613" s="519"/>
      <c r="G613" s="519"/>
      <c r="H613" s="519"/>
      <c r="I613" s="519"/>
    </row>
    <row r="614" spans="1:9" ht="16.5" thickBot="1" x14ac:dyDescent="0.3">
      <c r="A614" s="4"/>
      <c r="B614" s="4" t="s">
        <v>301</v>
      </c>
      <c r="C614" s="4"/>
      <c r="D614" s="552"/>
      <c r="E614" s="519"/>
      <c r="F614" s="552"/>
      <c r="G614" s="519"/>
      <c r="H614" s="519"/>
      <c r="I614" s="519"/>
    </row>
    <row r="615" spans="1:9" ht="16.5" thickBot="1" x14ac:dyDescent="0.3">
      <c r="A615" s="4"/>
      <c r="B615" s="13" t="s">
        <v>302</v>
      </c>
      <c r="C615" s="4"/>
      <c r="D615" s="8"/>
      <c r="E615" s="4" t="s">
        <v>175</v>
      </c>
      <c r="F615" s="8"/>
      <c r="G615" s="11"/>
      <c r="H615" s="4" t="s">
        <v>176</v>
      </c>
      <c r="I615" s="4"/>
    </row>
    <row r="616" spans="1:9" x14ac:dyDescent="0.25">
      <c r="B616" s="22"/>
      <c r="C616" s="4"/>
      <c r="D616" s="106" t="s">
        <v>303</v>
      </c>
      <c r="E616" s="553"/>
      <c r="F616" s="553"/>
      <c r="G616" s="553"/>
      <c r="H616" s="553"/>
      <c r="I616" s="553"/>
    </row>
    <row r="617" spans="1:9" x14ac:dyDescent="0.25">
      <c r="B617" s="22"/>
      <c r="C617" s="4"/>
      <c r="D617" s="106"/>
      <c r="E617" s="125"/>
      <c r="F617" s="125"/>
      <c r="G617" s="125"/>
      <c r="H617" s="125"/>
      <c r="I617" s="125"/>
    </row>
    <row r="618" spans="1:9" x14ac:dyDescent="0.25">
      <c r="A618" s="22" t="s">
        <v>73</v>
      </c>
      <c r="B618" s="4" t="s">
        <v>290</v>
      </c>
      <c r="C618" s="4"/>
      <c r="D618" s="519"/>
      <c r="E618" s="519"/>
      <c r="F618" s="519"/>
      <c r="G618" s="519"/>
      <c r="H618" s="519"/>
      <c r="I618" s="519"/>
    </row>
    <row r="619" spans="1:9" x14ac:dyDescent="0.25">
      <c r="A619" s="4"/>
      <c r="B619" s="4" t="s">
        <v>297</v>
      </c>
      <c r="C619" s="4"/>
      <c r="D619" s="519"/>
      <c r="E619" s="519"/>
      <c r="F619" s="519"/>
      <c r="G619" s="519"/>
      <c r="H619" s="519"/>
      <c r="I619" s="519"/>
    </row>
    <row r="620" spans="1:9" x14ac:dyDescent="0.25">
      <c r="A620" s="4"/>
      <c r="B620" s="4" t="s">
        <v>298</v>
      </c>
      <c r="C620" s="4"/>
      <c r="D620" s="519"/>
      <c r="E620" s="519"/>
      <c r="F620" s="519"/>
      <c r="G620" s="519"/>
      <c r="H620" s="519"/>
      <c r="I620" s="519"/>
    </row>
    <row r="621" spans="1:9" x14ac:dyDescent="0.25">
      <c r="A621" s="4"/>
      <c r="B621" s="4" t="s">
        <v>299</v>
      </c>
      <c r="C621" s="4"/>
      <c r="D621" s="519"/>
      <c r="E621" s="519"/>
      <c r="F621" s="519"/>
      <c r="G621" s="519"/>
      <c r="H621" s="519"/>
      <c r="I621" s="519"/>
    </row>
    <row r="622" spans="1:9" x14ac:dyDescent="0.25">
      <c r="A622" s="4"/>
      <c r="B622" s="4" t="s">
        <v>300</v>
      </c>
      <c r="C622" s="4"/>
      <c r="D622" s="519"/>
      <c r="E622" s="519"/>
      <c r="F622" s="519"/>
      <c r="G622" s="519"/>
      <c r="H622" s="519"/>
      <c r="I622" s="519"/>
    </row>
    <row r="623" spans="1:9" ht="16.5" thickBot="1" x14ac:dyDescent="0.3">
      <c r="A623" s="4"/>
      <c r="B623" s="4" t="s">
        <v>301</v>
      </c>
      <c r="C623" s="4"/>
      <c r="D623" s="552"/>
      <c r="E623" s="519"/>
      <c r="F623" s="552"/>
      <c r="G623" s="519"/>
      <c r="H623" s="519"/>
      <c r="I623" s="519"/>
    </row>
    <row r="624" spans="1:9" ht="16.5" thickBot="1" x14ac:dyDescent="0.3">
      <c r="A624" s="4"/>
      <c r="B624" s="13" t="s">
        <v>302</v>
      </c>
      <c r="C624" s="4"/>
      <c r="D624" s="8"/>
      <c r="E624" s="4" t="s">
        <v>175</v>
      </c>
      <c r="F624" s="8"/>
      <c r="G624" s="11"/>
      <c r="H624" s="4" t="s">
        <v>176</v>
      </c>
      <c r="I624" s="4"/>
    </row>
    <row r="625" spans="1:9" x14ac:dyDescent="0.25">
      <c r="A625" s="4"/>
      <c r="B625" s="22"/>
      <c r="C625" s="4"/>
      <c r="D625" s="106" t="s">
        <v>303</v>
      </c>
      <c r="E625" s="553"/>
      <c r="F625" s="553"/>
      <c r="G625" s="553"/>
      <c r="H625" s="553"/>
      <c r="I625" s="553"/>
    </row>
    <row r="627" spans="1:9" x14ac:dyDescent="0.25">
      <c r="A627" s="22" t="s">
        <v>123</v>
      </c>
      <c r="B627" s="4" t="s">
        <v>290</v>
      </c>
      <c r="C627" s="4"/>
      <c r="D627" s="519"/>
      <c r="E627" s="519"/>
      <c r="F627" s="519"/>
      <c r="G627" s="519"/>
      <c r="H627" s="519"/>
      <c r="I627" s="519"/>
    </row>
    <row r="628" spans="1:9" x14ac:dyDescent="0.25">
      <c r="A628" s="4"/>
      <c r="B628" s="4" t="s">
        <v>297</v>
      </c>
      <c r="C628" s="4"/>
      <c r="D628" s="519"/>
      <c r="E628" s="519"/>
      <c r="F628" s="519"/>
      <c r="G628" s="519"/>
      <c r="H628" s="519"/>
      <c r="I628" s="519"/>
    </row>
    <row r="629" spans="1:9" x14ac:dyDescent="0.25">
      <c r="A629" s="4"/>
      <c r="B629" s="4" t="s">
        <v>298</v>
      </c>
      <c r="C629" s="4"/>
      <c r="D629" s="519"/>
      <c r="E629" s="519"/>
      <c r="F629" s="519"/>
      <c r="G629" s="519"/>
      <c r="H629" s="519"/>
      <c r="I629" s="519"/>
    </row>
    <row r="630" spans="1:9" x14ac:dyDescent="0.25">
      <c r="A630" s="4"/>
      <c r="B630" s="4" t="s">
        <v>299</v>
      </c>
      <c r="C630" s="4"/>
      <c r="D630" s="519"/>
      <c r="E630" s="519"/>
      <c r="F630" s="519"/>
      <c r="G630" s="519"/>
      <c r="H630" s="519"/>
      <c r="I630" s="519"/>
    </row>
    <row r="631" spans="1:9" x14ac:dyDescent="0.25">
      <c r="A631" s="4"/>
      <c r="B631" s="4" t="s">
        <v>300</v>
      </c>
      <c r="C631" s="4"/>
      <c r="D631" s="519"/>
      <c r="E631" s="519"/>
      <c r="F631" s="519"/>
      <c r="G631" s="519"/>
      <c r="H631" s="519"/>
      <c r="I631" s="519"/>
    </row>
    <row r="632" spans="1:9" ht="16.5" thickBot="1" x14ac:dyDescent="0.3">
      <c r="A632" s="4"/>
      <c r="B632" s="4" t="s">
        <v>301</v>
      </c>
      <c r="C632" s="4"/>
      <c r="D632" s="552"/>
      <c r="E632" s="519"/>
      <c r="F632" s="552"/>
      <c r="G632" s="519"/>
      <c r="H632" s="519"/>
      <c r="I632" s="519"/>
    </row>
    <row r="633" spans="1:9" ht="16.5" thickBot="1" x14ac:dyDescent="0.3">
      <c r="A633" s="4"/>
      <c r="B633" s="13" t="s">
        <v>302</v>
      </c>
      <c r="C633" s="4"/>
      <c r="D633" s="8"/>
      <c r="E633" s="4" t="s">
        <v>175</v>
      </c>
      <c r="F633" s="8"/>
      <c r="G633" s="11"/>
      <c r="H633" s="4" t="s">
        <v>176</v>
      </c>
      <c r="I633" s="4"/>
    </row>
    <row r="634" spans="1:9" x14ac:dyDescent="0.25">
      <c r="A634" s="4"/>
      <c r="B634" s="22"/>
      <c r="C634" s="4"/>
      <c r="D634" s="106" t="s">
        <v>303</v>
      </c>
      <c r="E634" s="553"/>
      <c r="F634" s="553"/>
      <c r="G634" s="553"/>
      <c r="H634" s="553"/>
      <c r="I634" s="553"/>
    </row>
    <row r="636" spans="1:9" x14ac:dyDescent="0.25">
      <c r="A636" s="22" t="s">
        <v>125</v>
      </c>
      <c r="B636" s="4" t="s">
        <v>290</v>
      </c>
      <c r="C636" s="4"/>
      <c r="D636" s="519"/>
      <c r="E636" s="519"/>
      <c r="F636" s="519"/>
      <c r="G636" s="519"/>
      <c r="H636" s="519"/>
      <c r="I636" s="519"/>
    </row>
    <row r="637" spans="1:9" x14ac:dyDescent="0.25">
      <c r="A637" s="4"/>
      <c r="B637" s="4" t="s">
        <v>297</v>
      </c>
      <c r="C637" s="4"/>
      <c r="D637" s="519"/>
      <c r="E637" s="519"/>
      <c r="F637" s="519"/>
      <c r="G637" s="519"/>
      <c r="H637" s="519"/>
      <c r="I637" s="519"/>
    </row>
    <row r="638" spans="1:9" x14ac:dyDescent="0.25">
      <c r="A638" s="4"/>
      <c r="B638" s="4" t="s">
        <v>298</v>
      </c>
      <c r="C638" s="4"/>
      <c r="D638" s="519"/>
      <c r="E638" s="519"/>
      <c r="F638" s="519"/>
      <c r="G638" s="519"/>
      <c r="H638" s="519"/>
      <c r="I638" s="519"/>
    </row>
    <row r="639" spans="1:9" x14ac:dyDescent="0.25">
      <c r="A639" s="4"/>
      <c r="B639" s="4" t="s">
        <v>299</v>
      </c>
      <c r="C639" s="4"/>
      <c r="D639" s="519"/>
      <c r="E639" s="519"/>
      <c r="F639" s="519"/>
      <c r="G639" s="519"/>
      <c r="H639" s="519"/>
      <c r="I639" s="519"/>
    </row>
    <row r="640" spans="1:9" x14ac:dyDescent="0.25">
      <c r="A640" s="4"/>
      <c r="B640" s="4" t="s">
        <v>300</v>
      </c>
      <c r="C640" s="4"/>
      <c r="D640" s="519"/>
      <c r="E640" s="519"/>
      <c r="F640" s="519"/>
      <c r="G640" s="519"/>
      <c r="H640" s="519"/>
      <c r="I640" s="519"/>
    </row>
    <row r="641" spans="1:9" ht="16.5" thickBot="1" x14ac:dyDescent="0.3">
      <c r="A641" s="4"/>
      <c r="B641" s="4" t="s">
        <v>301</v>
      </c>
      <c r="C641" s="4"/>
      <c r="D641" s="552"/>
      <c r="E641" s="519"/>
      <c r="F641" s="552"/>
      <c r="G641" s="519"/>
      <c r="H641" s="519"/>
      <c r="I641" s="519"/>
    </row>
    <row r="642" spans="1:9" ht="16.5" thickBot="1" x14ac:dyDescent="0.3">
      <c r="A642" s="4"/>
      <c r="B642" s="13" t="s">
        <v>302</v>
      </c>
      <c r="C642" s="4"/>
      <c r="D642" s="8"/>
      <c r="E642" s="4" t="s">
        <v>175</v>
      </c>
      <c r="F642" s="8"/>
      <c r="G642" s="11"/>
      <c r="H642" s="4" t="s">
        <v>176</v>
      </c>
      <c r="I642" s="4"/>
    </row>
    <row r="643" spans="1:9" x14ac:dyDescent="0.25">
      <c r="A643" s="4"/>
      <c r="B643" s="22"/>
      <c r="C643" s="4"/>
      <c r="D643" s="106" t="s">
        <v>303</v>
      </c>
      <c r="E643" s="553"/>
      <c r="F643" s="553"/>
      <c r="G643" s="553"/>
      <c r="H643" s="553"/>
      <c r="I643" s="553"/>
    </row>
    <row r="645" spans="1:9" x14ac:dyDescent="0.25">
      <c r="A645" s="22" t="s">
        <v>323</v>
      </c>
      <c r="B645" s="4" t="s">
        <v>290</v>
      </c>
      <c r="C645" s="4"/>
      <c r="D645" s="519"/>
      <c r="E645" s="519"/>
      <c r="F645" s="519"/>
      <c r="G645" s="519"/>
      <c r="H645" s="519"/>
      <c r="I645" s="519"/>
    </row>
    <row r="646" spans="1:9" x14ac:dyDescent="0.25">
      <c r="A646" s="4"/>
      <c r="B646" s="4" t="s">
        <v>297</v>
      </c>
      <c r="C646" s="4"/>
      <c r="D646" s="519"/>
      <c r="E646" s="519"/>
      <c r="F646" s="519"/>
      <c r="G646" s="519"/>
      <c r="H646" s="519"/>
      <c r="I646" s="519"/>
    </row>
    <row r="647" spans="1:9" x14ac:dyDescent="0.25">
      <c r="A647" s="4"/>
      <c r="B647" s="4" t="s">
        <v>298</v>
      </c>
      <c r="C647" s="4"/>
      <c r="D647" s="519"/>
      <c r="E647" s="519"/>
      <c r="F647" s="519"/>
      <c r="G647" s="519"/>
      <c r="H647" s="519"/>
      <c r="I647" s="519"/>
    </row>
    <row r="648" spans="1:9" x14ac:dyDescent="0.25">
      <c r="A648" s="4"/>
      <c r="B648" s="4" t="s">
        <v>299</v>
      </c>
      <c r="C648" s="4"/>
      <c r="D648" s="519"/>
      <c r="E648" s="519"/>
      <c r="F648" s="519"/>
      <c r="G648" s="519"/>
      <c r="H648" s="519"/>
      <c r="I648" s="519"/>
    </row>
    <row r="649" spans="1:9" x14ac:dyDescent="0.25">
      <c r="A649" s="4"/>
      <c r="B649" s="4" t="s">
        <v>300</v>
      </c>
      <c r="C649" s="4"/>
      <c r="D649" s="519"/>
      <c r="E649" s="519"/>
      <c r="F649" s="519"/>
      <c r="G649" s="519"/>
      <c r="H649" s="519"/>
      <c r="I649" s="519"/>
    </row>
    <row r="650" spans="1:9" ht="16.5" thickBot="1" x14ac:dyDescent="0.3">
      <c r="A650" s="4"/>
      <c r="B650" s="4" t="s">
        <v>301</v>
      </c>
      <c r="C650" s="4"/>
      <c r="D650" s="552"/>
      <c r="E650" s="519"/>
      <c r="F650" s="552"/>
      <c r="G650" s="519"/>
      <c r="H650" s="519"/>
      <c r="I650" s="519"/>
    </row>
    <row r="651" spans="1:9" ht="16.5" thickBot="1" x14ac:dyDescent="0.3">
      <c r="A651" s="4"/>
      <c r="B651" s="13" t="s">
        <v>302</v>
      </c>
      <c r="C651" s="4"/>
      <c r="D651" s="8"/>
      <c r="E651" s="4" t="s">
        <v>175</v>
      </c>
      <c r="F651" s="8"/>
      <c r="G651" s="11"/>
      <c r="H651" s="4" t="s">
        <v>176</v>
      </c>
      <c r="I651" s="4"/>
    </row>
    <row r="652" spans="1:9" x14ac:dyDescent="0.25">
      <c r="A652" s="4"/>
      <c r="B652" s="22"/>
      <c r="C652" s="4"/>
      <c r="D652" s="106" t="s">
        <v>303</v>
      </c>
      <c r="E652" s="553"/>
      <c r="F652" s="553"/>
      <c r="G652" s="553"/>
      <c r="H652" s="553"/>
      <c r="I652" s="553"/>
    </row>
    <row r="654" spans="1:9" x14ac:dyDescent="0.25">
      <c r="A654" s="22" t="s">
        <v>305</v>
      </c>
      <c r="B654" s="4" t="s">
        <v>290</v>
      </c>
      <c r="C654" s="4"/>
      <c r="D654" s="519"/>
      <c r="E654" s="519"/>
      <c r="F654" s="519"/>
      <c r="G654" s="519"/>
      <c r="H654" s="519"/>
      <c r="I654" s="519"/>
    </row>
    <row r="655" spans="1:9" x14ac:dyDescent="0.25">
      <c r="A655" s="4"/>
      <c r="B655" s="4" t="s">
        <v>297</v>
      </c>
      <c r="C655" s="4"/>
      <c r="D655" s="519"/>
      <c r="E655" s="519"/>
      <c r="F655" s="519"/>
      <c r="G655" s="519"/>
      <c r="H655" s="519"/>
      <c r="I655" s="519"/>
    </row>
    <row r="656" spans="1:9" x14ac:dyDescent="0.25">
      <c r="A656" s="4"/>
      <c r="B656" s="4" t="s">
        <v>298</v>
      </c>
      <c r="C656" s="4"/>
      <c r="D656" s="519"/>
      <c r="E656" s="519"/>
      <c r="F656" s="519"/>
      <c r="G656" s="519"/>
      <c r="H656" s="519"/>
      <c r="I656" s="519"/>
    </row>
    <row r="657" spans="1:9" x14ac:dyDescent="0.25">
      <c r="A657" s="4"/>
      <c r="B657" s="4" t="s">
        <v>299</v>
      </c>
      <c r="C657" s="4"/>
      <c r="D657" s="519"/>
      <c r="E657" s="519"/>
      <c r="F657" s="519"/>
      <c r="G657" s="519"/>
      <c r="H657" s="519"/>
      <c r="I657" s="519"/>
    </row>
    <row r="658" spans="1:9" x14ac:dyDescent="0.25">
      <c r="A658" s="4"/>
      <c r="B658" s="4" t="s">
        <v>300</v>
      </c>
      <c r="C658" s="4"/>
      <c r="D658" s="519"/>
      <c r="E658" s="519"/>
      <c r="F658" s="519"/>
      <c r="G658" s="519"/>
      <c r="H658" s="519"/>
      <c r="I658" s="519"/>
    </row>
    <row r="659" spans="1:9" ht="16.5" thickBot="1" x14ac:dyDescent="0.3">
      <c r="A659" s="4"/>
      <c r="B659" s="4" t="s">
        <v>301</v>
      </c>
      <c r="C659" s="4"/>
      <c r="D659" s="552"/>
      <c r="E659" s="519"/>
      <c r="F659" s="552"/>
      <c r="G659" s="519"/>
      <c r="H659" s="519"/>
      <c r="I659" s="519"/>
    </row>
    <row r="660" spans="1:9" ht="16.5" thickBot="1" x14ac:dyDescent="0.3">
      <c r="A660" s="4"/>
      <c r="B660" s="13" t="s">
        <v>302</v>
      </c>
      <c r="C660" s="4"/>
      <c r="D660" s="8"/>
      <c r="E660" s="4" t="s">
        <v>175</v>
      </c>
      <c r="F660" s="8"/>
      <c r="G660" s="11"/>
      <c r="H660" s="4" t="s">
        <v>176</v>
      </c>
      <c r="I660" s="4"/>
    </row>
    <row r="661" spans="1:9" x14ac:dyDescent="0.25">
      <c r="B661" s="22"/>
      <c r="C661" s="4"/>
      <c r="D661" s="106" t="s">
        <v>303</v>
      </c>
      <c r="E661" s="553"/>
      <c r="F661" s="553"/>
      <c r="G661" s="553"/>
      <c r="H661" s="553"/>
      <c r="I661" s="553"/>
    </row>
    <row r="662" spans="1:9" x14ac:dyDescent="0.25">
      <c r="B662" s="22"/>
      <c r="C662" s="4"/>
      <c r="D662" s="106"/>
      <c r="E662" s="125"/>
      <c r="F662" s="125"/>
      <c r="G662" s="125"/>
      <c r="H662" s="125"/>
      <c r="I662" s="125"/>
    </row>
    <row r="663" spans="1:9" x14ac:dyDescent="0.25">
      <c r="A663" s="22" t="s">
        <v>306</v>
      </c>
      <c r="B663" s="4" t="s">
        <v>290</v>
      </c>
      <c r="C663" s="4"/>
      <c r="D663" s="519"/>
      <c r="E663" s="519"/>
      <c r="F663" s="519"/>
      <c r="G663" s="519"/>
      <c r="H663" s="519"/>
      <c r="I663" s="519"/>
    </row>
    <row r="664" spans="1:9" x14ac:dyDescent="0.25">
      <c r="A664" s="4"/>
      <c r="B664" s="4" t="s">
        <v>297</v>
      </c>
      <c r="C664" s="4"/>
      <c r="D664" s="519"/>
      <c r="E664" s="519"/>
      <c r="F664" s="519"/>
      <c r="G664" s="519"/>
      <c r="H664" s="519"/>
      <c r="I664" s="519"/>
    </row>
    <row r="665" spans="1:9" x14ac:dyDescent="0.25">
      <c r="A665" s="4"/>
      <c r="B665" s="4" t="s">
        <v>298</v>
      </c>
      <c r="C665" s="4"/>
      <c r="D665" s="519"/>
      <c r="E665" s="519"/>
      <c r="F665" s="519"/>
      <c r="G665" s="519"/>
      <c r="H665" s="519"/>
      <c r="I665" s="519"/>
    </row>
    <row r="666" spans="1:9" x14ac:dyDescent="0.25">
      <c r="A666" s="4"/>
      <c r="B666" s="4" t="s">
        <v>299</v>
      </c>
      <c r="C666" s="4"/>
      <c r="D666" s="519"/>
      <c r="E666" s="519"/>
      <c r="F666" s="519"/>
      <c r="G666" s="519"/>
      <c r="H666" s="519"/>
      <c r="I666" s="519"/>
    </row>
    <row r="667" spans="1:9" x14ac:dyDescent="0.25">
      <c r="A667" s="4"/>
      <c r="B667" s="4" t="s">
        <v>300</v>
      </c>
      <c r="C667" s="4"/>
      <c r="D667" s="519"/>
      <c r="E667" s="519"/>
      <c r="F667" s="519"/>
      <c r="G667" s="519"/>
      <c r="H667" s="519"/>
      <c r="I667" s="519"/>
    </row>
    <row r="668" spans="1:9" ht="16.5" thickBot="1" x14ac:dyDescent="0.3">
      <c r="A668" s="4"/>
      <c r="B668" s="4" t="s">
        <v>301</v>
      </c>
      <c r="C668" s="4"/>
      <c r="D668" s="552"/>
      <c r="E668" s="519"/>
      <c r="F668" s="552"/>
      <c r="G668" s="519"/>
      <c r="H668" s="519"/>
      <c r="I668" s="519"/>
    </row>
    <row r="669" spans="1:9" ht="16.5" thickBot="1" x14ac:dyDescent="0.3">
      <c r="A669" s="4"/>
      <c r="B669" s="13" t="s">
        <v>302</v>
      </c>
      <c r="C669" s="4"/>
      <c r="D669" s="8"/>
      <c r="E669" s="4" t="s">
        <v>175</v>
      </c>
      <c r="F669" s="8"/>
      <c r="G669" s="11"/>
      <c r="H669" s="4" t="s">
        <v>176</v>
      </c>
      <c r="I669" s="4"/>
    </row>
    <row r="670" spans="1:9" x14ac:dyDescent="0.25">
      <c r="A670" s="4"/>
      <c r="B670" s="22"/>
      <c r="C670" s="4"/>
      <c r="D670" s="106" t="s">
        <v>303</v>
      </c>
      <c r="E670" s="553"/>
      <c r="F670" s="553"/>
      <c r="G670" s="553"/>
      <c r="H670" s="553"/>
      <c r="I670" s="553"/>
    </row>
    <row r="672" spans="1:9" x14ac:dyDescent="0.25">
      <c r="A672" s="22" t="s">
        <v>307</v>
      </c>
      <c r="B672" s="4" t="s">
        <v>290</v>
      </c>
      <c r="C672" s="4"/>
      <c r="D672" s="519"/>
      <c r="E672" s="519"/>
      <c r="F672" s="519"/>
      <c r="G672" s="519"/>
      <c r="H672" s="519"/>
      <c r="I672" s="519"/>
    </row>
    <row r="673" spans="1:9" x14ac:dyDescent="0.25">
      <c r="A673" s="4"/>
      <c r="B673" s="4" t="s">
        <v>297</v>
      </c>
      <c r="C673" s="4"/>
      <c r="D673" s="519"/>
      <c r="E673" s="519"/>
      <c r="F673" s="519"/>
      <c r="G673" s="519"/>
      <c r="H673" s="519"/>
      <c r="I673" s="519"/>
    </row>
    <row r="674" spans="1:9" x14ac:dyDescent="0.25">
      <c r="A674" s="4"/>
      <c r="B674" s="4" t="s">
        <v>298</v>
      </c>
      <c r="C674" s="4"/>
      <c r="D674" s="519"/>
      <c r="E674" s="519"/>
      <c r="F674" s="519"/>
      <c r="G674" s="519"/>
      <c r="H674" s="519"/>
      <c r="I674" s="519"/>
    </row>
    <row r="675" spans="1:9" x14ac:dyDescent="0.25">
      <c r="A675" s="4"/>
      <c r="B675" s="4" t="s">
        <v>299</v>
      </c>
      <c r="C675" s="4"/>
      <c r="D675" s="519"/>
      <c r="E675" s="519"/>
      <c r="F675" s="519"/>
      <c r="G675" s="519"/>
      <c r="H675" s="519"/>
      <c r="I675" s="519"/>
    </row>
    <row r="676" spans="1:9" x14ac:dyDescent="0.25">
      <c r="A676" s="4"/>
      <c r="B676" s="4" t="s">
        <v>300</v>
      </c>
      <c r="C676" s="4"/>
      <c r="D676" s="519"/>
      <c r="E676" s="519"/>
      <c r="F676" s="519"/>
      <c r="G676" s="519"/>
      <c r="H676" s="519"/>
      <c r="I676" s="519"/>
    </row>
    <row r="677" spans="1:9" ht="16.5" thickBot="1" x14ac:dyDescent="0.3">
      <c r="A677" s="4"/>
      <c r="B677" s="4" t="s">
        <v>301</v>
      </c>
      <c r="C677" s="4"/>
      <c r="D677" s="552"/>
      <c r="E677" s="519"/>
      <c r="F677" s="552"/>
      <c r="G677" s="519"/>
      <c r="H677" s="519"/>
      <c r="I677" s="519"/>
    </row>
    <row r="678" spans="1:9" ht="16.5" thickBot="1" x14ac:dyDescent="0.3">
      <c r="A678" s="4"/>
      <c r="B678" s="13" t="s">
        <v>302</v>
      </c>
      <c r="C678" s="4"/>
      <c r="D678" s="8"/>
      <c r="E678" s="4" t="s">
        <v>175</v>
      </c>
      <c r="F678" s="8"/>
      <c r="G678" s="11"/>
      <c r="H678" s="4" t="s">
        <v>176</v>
      </c>
      <c r="I678" s="4"/>
    </row>
    <row r="679" spans="1:9" x14ac:dyDescent="0.25">
      <c r="A679" s="4"/>
      <c r="B679" s="22"/>
      <c r="C679" s="4"/>
      <c r="D679" s="106" t="s">
        <v>303</v>
      </c>
      <c r="E679" s="553"/>
      <c r="F679" s="553"/>
      <c r="G679" s="553"/>
      <c r="H679" s="553"/>
      <c r="I679" s="553"/>
    </row>
    <row r="681" spans="1:9" x14ac:dyDescent="0.25">
      <c r="A681" s="22" t="s">
        <v>308</v>
      </c>
      <c r="B681" s="4" t="s">
        <v>290</v>
      </c>
      <c r="C681" s="4"/>
      <c r="D681" s="519"/>
      <c r="E681" s="519"/>
      <c r="F681" s="519"/>
      <c r="G681" s="519"/>
      <c r="H681" s="519"/>
      <c r="I681" s="519"/>
    </row>
    <row r="682" spans="1:9" x14ac:dyDescent="0.25">
      <c r="A682" s="4"/>
      <c r="B682" s="4" t="s">
        <v>297</v>
      </c>
      <c r="C682" s="4"/>
      <c r="D682" s="519"/>
      <c r="E682" s="519"/>
      <c r="F682" s="519"/>
      <c r="G682" s="519"/>
      <c r="H682" s="519"/>
      <c r="I682" s="519"/>
    </row>
    <row r="683" spans="1:9" x14ac:dyDescent="0.25">
      <c r="A683" s="4"/>
      <c r="B683" s="4" t="s">
        <v>298</v>
      </c>
      <c r="C683" s="4"/>
      <c r="D683" s="519"/>
      <c r="E683" s="519"/>
      <c r="F683" s="519"/>
      <c r="G683" s="519"/>
      <c r="H683" s="519"/>
      <c r="I683" s="519"/>
    </row>
    <row r="684" spans="1:9" x14ac:dyDescent="0.25">
      <c r="A684" s="4"/>
      <c r="B684" s="4" t="s">
        <v>299</v>
      </c>
      <c r="C684" s="4"/>
      <c r="D684" s="519"/>
      <c r="E684" s="519"/>
      <c r="F684" s="519"/>
      <c r="G684" s="519"/>
      <c r="H684" s="519"/>
      <c r="I684" s="519"/>
    </row>
    <row r="685" spans="1:9" x14ac:dyDescent="0.25">
      <c r="A685" s="4"/>
      <c r="B685" s="4" t="s">
        <v>300</v>
      </c>
      <c r="C685" s="4"/>
      <c r="D685" s="519"/>
      <c r="E685" s="519"/>
      <c r="F685" s="519"/>
      <c r="G685" s="519"/>
      <c r="H685" s="519"/>
      <c r="I685" s="519"/>
    </row>
    <row r="686" spans="1:9" ht="16.5" thickBot="1" x14ac:dyDescent="0.3">
      <c r="A686" s="4"/>
      <c r="B686" s="4" t="s">
        <v>301</v>
      </c>
      <c r="C686" s="4"/>
      <c r="D686" s="552"/>
      <c r="E686" s="519"/>
      <c r="F686" s="552"/>
      <c r="G686" s="519"/>
      <c r="H686" s="519"/>
      <c r="I686" s="519"/>
    </row>
    <row r="687" spans="1:9" ht="16.5" thickBot="1" x14ac:dyDescent="0.3">
      <c r="A687" s="4"/>
      <c r="B687" s="13" t="s">
        <v>302</v>
      </c>
      <c r="C687" s="4"/>
      <c r="D687" s="8"/>
      <c r="E687" s="4" t="s">
        <v>175</v>
      </c>
      <c r="F687" s="8"/>
      <c r="G687" s="11"/>
      <c r="H687" s="4" t="s">
        <v>176</v>
      </c>
      <c r="I687" s="4"/>
    </row>
    <row r="688" spans="1:9" x14ac:dyDescent="0.25">
      <c r="A688" s="4"/>
      <c r="B688" s="22"/>
      <c r="C688" s="4"/>
      <c r="D688" s="106" t="s">
        <v>303</v>
      </c>
      <c r="E688" s="553"/>
      <c r="F688" s="553"/>
      <c r="G688" s="553"/>
      <c r="H688" s="553"/>
      <c r="I688" s="553"/>
    </row>
    <row r="691" spans="1:10" x14ac:dyDescent="0.25">
      <c r="A691" s="3" t="s">
        <v>88</v>
      </c>
      <c r="B691" s="3" t="s">
        <v>324</v>
      </c>
    </row>
    <row r="692" spans="1:10" ht="9" customHeight="1" x14ac:dyDescent="0.25"/>
    <row r="693" spans="1:10" x14ac:dyDescent="0.25">
      <c r="B693" s="7" t="s">
        <v>325</v>
      </c>
    </row>
    <row r="694" spans="1:10" ht="6" customHeight="1" thickBot="1" x14ac:dyDescent="0.3"/>
    <row r="695" spans="1:10" ht="16.5" thickBot="1" x14ac:dyDescent="0.3">
      <c r="B695" s="7" t="s">
        <v>326</v>
      </c>
      <c r="E695" s="8"/>
      <c r="F695" s="4" t="s">
        <v>327</v>
      </c>
      <c r="G695" s="4"/>
      <c r="H695" s="126"/>
      <c r="I695" s="4"/>
    </row>
    <row r="696" spans="1:10" ht="16.5" thickBot="1" x14ac:dyDescent="0.3">
      <c r="B696" s="7" t="s">
        <v>328</v>
      </c>
      <c r="E696" s="8"/>
      <c r="F696" s="4" t="s">
        <v>327</v>
      </c>
      <c r="G696" s="4"/>
      <c r="H696" s="126"/>
      <c r="I696" s="4"/>
    </row>
    <row r="697" spans="1:10" ht="45" customHeight="1" x14ac:dyDescent="0.25">
      <c r="B697" s="522" t="s">
        <v>995</v>
      </c>
      <c r="C697" s="522"/>
      <c r="D697" s="522"/>
      <c r="E697" s="522"/>
      <c r="F697" s="522"/>
      <c r="G697" s="522"/>
      <c r="H697" s="522"/>
      <c r="I697" s="522"/>
      <c r="J697" s="522"/>
    </row>
    <row r="698" spans="1:10" ht="12" customHeight="1" x14ac:dyDescent="0.25"/>
    <row r="699" spans="1:10" x14ac:dyDescent="0.25">
      <c r="A699" s="3" t="s">
        <v>329</v>
      </c>
      <c r="C699" s="3" t="s">
        <v>330</v>
      </c>
    </row>
    <row r="700" spans="1:10" ht="6.75" customHeight="1" x14ac:dyDescent="0.25"/>
    <row r="701" spans="1:10" ht="78" customHeight="1" x14ac:dyDescent="0.25">
      <c r="B701" s="520" t="s">
        <v>998</v>
      </c>
      <c r="C701" s="520"/>
      <c r="D701" s="520"/>
      <c r="E701" s="520"/>
      <c r="F701" s="520"/>
      <c r="G701" s="520"/>
      <c r="H701" s="520"/>
      <c r="I701" s="520"/>
    </row>
    <row r="702" spans="1:10" ht="9" customHeight="1" x14ac:dyDescent="0.25"/>
    <row r="703" spans="1:10" x14ac:dyDescent="0.25">
      <c r="A703" s="3" t="s">
        <v>22</v>
      </c>
      <c r="B703" s="3" t="s">
        <v>331</v>
      </c>
    </row>
    <row r="704" spans="1:10" ht="6" customHeight="1" x14ac:dyDescent="0.25"/>
    <row r="705" spans="1:9" ht="97.5" customHeight="1" x14ac:dyDescent="0.25">
      <c r="B705" s="520" t="s">
        <v>999</v>
      </c>
      <c r="C705" s="520"/>
      <c r="D705" s="520"/>
      <c r="E705" s="520"/>
      <c r="F705" s="520"/>
      <c r="G705" s="520"/>
      <c r="H705" s="520"/>
      <c r="I705" s="520"/>
    </row>
    <row r="706" spans="1:9" ht="12.6" customHeight="1" x14ac:dyDescent="0.25">
      <c r="B706" s="32"/>
      <c r="C706" s="32"/>
      <c r="D706" s="32"/>
      <c r="E706" s="32"/>
      <c r="F706" s="32"/>
      <c r="G706" s="32"/>
      <c r="H706" s="32"/>
      <c r="I706" s="32"/>
    </row>
    <row r="707" spans="1:9" ht="18" customHeight="1" x14ac:dyDescent="0.25">
      <c r="B707" s="554" t="s">
        <v>332</v>
      </c>
      <c r="C707" s="554"/>
      <c r="D707" s="554"/>
      <c r="E707" s="32"/>
      <c r="F707" s="32"/>
      <c r="G707" s="32"/>
      <c r="H707" s="32"/>
      <c r="I707" s="32"/>
    </row>
    <row r="708" spans="1:9" ht="54.75" customHeight="1" x14ac:dyDescent="0.25">
      <c r="B708" s="520" t="s">
        <v>1028</v>
      </c>
      <c r="C708" s="520"/>
      <c r="D708" s="520"/>
      <c r="E708" s="520"/>
      <c r="F708" s="520"/>
      <c r="G708" s="520"/>
      <c r="H708" s="520"/>
      <c r="I708" s="520"/>
    </row>
    <row r="709" spans="1:9" ht="15.75" customHeight="1" x14ac:dyDescent="0.25">
      <c r="B709" s="554" t="s">
        <v>967</v>
      </c>
      <c r="C709" s="554"/>
      <c r="D709" s="554"/>
      <c r="E709" s="555"/>
      <c r="F709" s="555"/>
      <c r="G709" s="555"/>
      <c r="H709" s="555"/>
      <c r="I709" s="555"/>
    </row>
    <row r="710" spans="1:9" ht="54.75" customHeight="1" x14ac:dyDescent="0.25">
      <c r="B710" s="520" t="s">
        <v>968</v>
      </c>
      <c r="C710" s="556"/>
      <c r="D710" s="556"/>
      <c r="E710" s="556"/>
      <c r="F710" s="556"/>
      <c r="G710" s="556"/>
      <c r="H710" s="556"/>
      <c r="I710" s="556"/>
    </row>
    <row r="711" spans="1:9" ht="5.25" customHeight="1" x14ac:dyDescent="0.25">
      <c r="B711" s="32"/>
      <c r="C711" s="515"/>
      <c r="D711" s="515"/>
      <c r="E711" s="515"/>
      <c r="F711" s="515"/>
      <c r="G711" s="515"/>
      <c r="H711" s="515"/>
      <c r="I711" s="515"/>
    </row>
    <row r="712" spans="1:9" ht="15" customHeight="1" x14ac:dyDescent="0.25">
      <c r="B712" s="547" t="s">
        <v>1029</v>
      </c>
      <c r="C712" s="547"/>
      <c r="D712" s="547"/>
      <c r="E712" s="547"/>
      <c r="F712" s="32"/>
      <c r="G712" s="32"/>
      <c r="H712" s="32"/>
      <c r="I712" s="32"/>
    </row>
    <row r="713" spans="1:9" ht="34.5" customHeight="1" x14ac:dyDescent="0.25">
      <c r="B713" s="520" t="s">
        <v>1030</v>
      </c>
      <c r="C713" s="520"/>
      <c r="D713" s="520"/>
      <c r="E713" s="520"/>
      <c r="F713" s="520"/>
      <c r="G713" s="520"/>
      <c r="H713" s="520"/>
      <c r="I713" s="520"/>
    </row>
    <row r="714" spans="1:9" ht="10.5" customHeight="1" x14ac:dyDescent="0.25"/>
    <row r="715" spans="1:9" x14ac:dyDescent="0.25">
      <c r="A715" s="3" t="s">
        <v>31</v>
      </c>
      <c r="B715" s="3" t="s">
        <v>333</v>
      </c>
    </row>
    <row r="716" spans="1:9" ht="6.75" customHeight="1" x14ac:dyDescent="0.25"/>
    <row r="717" spans="1:9" x14ac:dyDescent="0.25">
      <c r="B717" s="90" t="s">
        <v>334</v>
      </c>
    </row>
    <row r="718" spans="1:9" x14ac:dyDescent="0.25">
      <c r="B718" s="7" t="s">
        <v>335</v>
      </c>
      <c r="C718" s="7"/>
      <c r="D718" s="7"/>
      <c r="E718" s="7"/>
      <c r="F718" s="548"/>
      <c r="G718" s="549"/>
      <c r="H718" s="7"/>
    </row>
    <row r="719" spans="1:9" x14ac:dyDescent="0.25">
      <c r="B719" s="7" t="s">
        <v>336</v>
      </c>
      <c r="C719" s="7"/>
      <c r="D719" s="7"/>
      <c r="E719" s="7"/>
      <c r="F719" s="550"/>
      <c r="G719" s="551"/>
      <c r="H719" s="7"/>
    </row>
    <row r="720" spans="1:9" x14ac:dyDescent="0.25">
      <c r="B720" s="7" t="s">
        <v>337</v>
      </c>
      <c r="C720" s="7"/>
      <c r="D720" s="7"/>
      <c r="E720" s="7"/>
      <c r="F720" s="550"/>
      <c r="G720" s="551"/>
      <c r="H720" s="7"/>
    </row>
    <row r="721" spans="1:9" x14ac:dyDescent="0.25">
      <c r="B721" s="7" t="s">
        <v>338</v>
      </c>
      <c r="C721" s="7"/>
      <c r="D721" s="7"/>
      <c r="E721" s="7"/>
      <c r="F721" s="545">
        <v>0</v>
      </c>
      <c r="G721" s="546"/>
      <c r="H721" s="127"/>
    </row>
    <row r="723" spans="1:9" x14ac:dyDescent="0.25">
      <c r="A723" s="3" t="s">
        <v>88</v>
      </c>
      <c r="B723" s="3" t="s">
        <v>339</v>
      </c>
    </row>
    <row r="724" spans="1:9" ht="90.6" customHeight="1" x14ac:dyDescent="0.25">
      <c r="A724" s="3"/>
      <c r="B724" s="520" t="s">
        <v>1000</v>
      </c>
      <c r="C724" s="520"/>
      <c r="D724" s="520"/>
      <c r="E724" s="520"/>
      <c r="F724" s="520"/>
      <c r="G724" s="520"/>
      <c r="H724" s="520"/>
      <c r="I724" s="520"/>
    </row>
    <row r="725" spans="1:9" ht="81" customHeight="1" x14ac:dyDescent="0.25">
      <c r="A725" s="3"/>
      <c r="B725" s="520" t="s">
        <v>340</v>
      </c>
      <c r="C725" s="520"/>
      <c r="D725" s="520"/>
      <c r="E725" s="520"/>
      <c r="F725" s="520"/>
      <c r="G725" s="520"/>
      <c r="H725" s="520"/>
      <c r="I725" s="520"/>
    </row>
    <row r="726" spans="1:9" ht="102" customHeight="1" x14ac:dyDescent="0.25">
      <c r="A726" s="3"/>
      <c r="B726" s="520" t="s">
        <v>1001</v>
      </c>
      <c r="C726" s="520"/>
      <c r="D726" s="520"/>
      <c r="E726" s="520"/>
      <c r="F726" s="520"/>
      <c r="G726" s="520"/>
      <c r="H726" s="520"/>
      <c r="I726" s="520"/>
    </row>
    <row r="727" spans="1:9" ht="9.75" customHeight="1" x14ac:dyDescent="0.25"/>
    <row r="728" spans="1:9" x14ac:dyDescent="0.25">
      <c r="A728" s="3" t="s">
        <v>341</v>
      </c>
      <c r="C728" s="3" t="s">
        <v>342</v>
      </c>
    </row>
    <row r="729" spans="1:9" ht="8.25" customHeight="1" x14ac:dyDescent="0.25"/>
    <row r="730" spans="1:9" x14ac:dyDescent="0.25">
      <c r="A730" s="3" t="s">
        <v>22</v>
      </c>
      <c r="B730" s="3" t="s">
        <v>343</v>
      </c>
      <c r="E730" s="1" t="s">
        <v>344</v>
      </c>
    </row>
    <row r="731" spans="1:9" ht="7.5" customHeight="1" x14ac:dyDescent="0.25"/>
    <row r="732" spans="1:9" ht="16.5" thickBot="1" x14ac:dyDescent="0.3">
      <c r="A732" s="128" t="s">
        <v>345</v>
      </c>
      <c r="B732" s="128"/>
      <c r="C732" s="128"/>
      <c r="D732" s="129" t="s">
        <v>346</v>
      </c>
      <c r="E732" s="129" t="s">
        <v>347</v>
      </c>
      <c r="F732" s="542" t="s">
        <v>348</v>
      </c>
      <c r="G732" s="543"/>
      <c r="H732" s="544"/>
      <c r="I732" s="130" t="s">
        <v>349</v>
      </c>
    </row>
    <row r="733" spans="1:9" ht="16.5" thickBot="1" x14ac:dyDescent="0.3">
      <c r="A733" s="536" t="s">
        <v>1045</v>
      </c>
      <c r="B733" s="536"/>
      <c r="C733" s="537"/>
      <c r="D733" s="8"/>
      <c r="E733" s="8"/>
      <c r="F733" s="538"/>
      <c r="G733" s="538"/>
      <c r="H733" s="539"/>
      <c r="I733" s="133"/>
    </row>
    <row r="734" spans="1:9" ht="16.5" thickBot="1" x14ac:dyDescent="0.3">
      <c r="A734" s="536" t="s">
        <v>351</v>
      </c>
      <c r="B734" s="536"/>
      <c r="C734" s="537"/>
      <c r="D734" s="8"/>
      <c r="E734" s="8"/>
      <c r="F734" s="538"/>
      <c r="G734" s="538"/>
      <c r="H734" s="539"/>
      <c r="I734" s="133"/>
    </row>
    <row r="735" spans="1:9" ht="16.5" thickBot="1" x14ac:dyDescent="0.3">
      <c r="A735" s="536" t="s">
        <v>352</v>
      </c>
      <c r="B735" s="536"/>
      <c r="C735" s="537"/>
      <c r="D735" s="8"/>
      <c r="E735" s="8"/>
      <c r="F735" s="538"/>
      <c r="G735" s="538"/>
      <c r="H735" s="539"/>
      <c r="I735" s="133"/>
    </row>
    <row r="736" spans="1:9" ht="16.5" thickBot="1" x14ac:dyDescent="0.3">
      <c r="A736" s="536" t="s">
        <v>353</v>
      </c>
      <c r="B736" s="536"/>
      <c r="C736" s="537"/>
      <c r="D736" s="8"/>
      <c r="E736" s="8"/>
      <c r="F736" s="538"/>
      <c r="G736" s="538"/>
      <c r="H736" s="539"/>
      <c r="I736" s="133"/>
    </row>
    <row r="737" spans="1:9" ht="16.5" thickBot="1" x14ac:dyDescent="0.3">
      <c r="A737" s="536" t="s">
        <v>354</v>
      </c>
      <c r="B737" s="536"/>
      <c r="C737" s="537"/>
      <c r="D737" s="8"/>
      <c r="E737" s="8"/>
      <c r="F737" s="538"/>
      <c r="G737" s="538"/>
      <c r="H737" s="539"/>
      <c r="I737" s="133"/>
    </row>
    <row r="738" spans="1:9" ht="16.5" thickBot="1" x14ac:dyDescent="0.3">
      <c r="A738" s="540" t="s">
        <v>355</v>
      </c>
      <c r="B738" s="540"/>
      <c r="C738" s="533"/>
      <c r="D738" s="8"/>
      <c r="E738" s="8"/>
      <c r="F738" s="541"/>
      <c r="G738" s="538"/>
      <c r="H738" s="539"/>
      <c r="I738" s="133"/>
    </row>
    <row r="739" spans="1:9" ht="16.5" thickBot="1" x14ac:dyDescent="0.3">
      <c r="A739" s="134" t="s">
        <v>87</v>
      </c>
      <c r="B739" s="135"/>
      <c r="C739" s="135"/>
      <c r="D739" s="8"/>
      <c r="E739" s="8"/>
      <c r="F739" s="131"/>
      <c r="G739" s="131"/>
      <c r="H739" s="132"/>
      <c r="I739" s="133"/>
    </row>
    <row r="740" spans="1:9" ht="16.5" thickBot="1" x14ac:dyDescent="0.3">
      <c r="A740" s="533" t="s">
        <v>87</v>
      </c>
      <c r="B740" s="534"/>
      <c r="C740" s="535"/>
      <c r="D740" s="8"/>
      <c r="E740" s="8"/>
      <c r="F740" s="131"/>
      <c r="G740" s="131"/>
      <c r="H740" s="132"/>
      <c r="I740" s="133"/>
    </row>
    <row r="741" spans="1:9" ht="16.5" thickBot="1" x14ac:dyDescent="0.3">
      <c r="A741" s="533" t="s">
        <v>87</v>
      </c>
      <c r="B741" s="534"/>
      <c r="C741" s="535"/>
      <c r="D741" s="8"/>
      <c r="E741" s="8"/>
      <c r="F741" s="131"/>
      <c r="G741" s="131"/>
      <c r="H741" s="132"/>
      <c r="I741" s="133"/>
    </row>
    <row r="742" spans="1:9" ht="16.5" thickBot="1" x14ac:dyDescent="0.3">
      <c r="A742" s="134" t="s">
        <v>87</v>
      </c>
      <c r="B742" s="135"/>
      <c r="C742" s="135"/>
      <c r="D742" s="8"/>
      <c r="E742" s="8"/>
      <c r="F742" s="131"/>
      <c r="G742" s="131"/>
      <c r="H742" s="132"/>
      <c r="I742" s="133"/>
    </row>
    <row r="743" spans="1:9" ht="16.5" thickBot="1" x14ac:dyDescent="0.3">
      <c r="A743" s="533" t="s">
        <v>87</v>
      </c>
      <c r="B743" s="534"/>
      <c r="C743" s="535"/>
      <c r="D743" s="8"/>
      <c r="E743" s="8"/>
      <c r="F743" s="131"/>
      <c r="G743" s="131"/>
      <c r="H743" s="132"/>
      <c r="I743" s="133"/>
    </row>
    <row r="744" spans="1:9" ht="8.25" customHeight="1" x14ac:dyDescent="0.25">
      <c r="A744" s="21"/>
      <c r="B744" s="21"/>
      <c r="C744" s="21"/>
      <c r="D744" s="11"/>
      <c r="E744" s="11"/>
      <c r="F744" s="136"/>
      <c r="G744" s="136"/>
      <c r="H744" s="136"/>
      <c r="I744" s="11"/>
    </row>
    <row r="745" spans="1:9" x14ac:dyDescent="0.25">
      <c r="A745" s="3" t="s">
        <v>31</v>
      </c>
      <c r="B745" s="3" t="s">
        <v>356</v>
      </c>
    </row>
    <row r="746" spans="1:9" ht="9.75" customHeight="1" x14ac:dyDescent="0.25"/>
    <row r="747" spans="1:9" x14ac:dyDescent="0.25">
      <c r="B747" s="4" t="s">
        <v>357</v>
      </c>
    </row>
    <row r="748" spans="1:9" x14ac:dyDescent="0.25">
      <c r="A748" s="4"/>
      <c r="B748" s="23">
        <v>0</v>
      </c>
      <c r="C748" s="4" t="s">
        <v>358</v>
      </c>
      <c r="D748" s="13" t="s">
        <v>359</v>
      </c>
      <c r="E748" s="4"/>
      <c r="F748" s="519"/>
      <c r="G748" s="519"/>
      <c r="H748" s="519"/>
      <c r="I748" s="519"/>
    </row>
    <row r="749" spans="1:9" x14ac:dyDescent="0.25">
      <c r="A749" s="4"/>
      <c r="B749" s="4" t="s">
        <v>360</v>
      </c>
      <c r="C749" s="4"/>
      <c r="D749" s="532">
        <v>0</v>
      </c>
      <c r="E749" s="532"/>
      <c r="F749" s="4"/>
      <c r="G749" s="4"/>
      <c r="H749" s="22" t="s">
        <v>361</v>
      </c>
      <c r="I749" s="55"/>
    </row>
    <row r="750" spans="1:9" x14ac:dyDescent="0.25">
      <c r="A750" s="4"/>
      <c r="B750" s="4" t="s">
        <v>362</v>
      </c>
      <c r="C750" s="4"/>
      <c r="D750" s="532">
        <v>0</v>
      </c>
      <c r="E750" s="532"/>
      <c r="F750" s="4"/>
      <c r="G750" s="4"/>
      <c r="H750" s="4"/>
      <c r="I750" s="4"/>
    </row>
    <row r="751" spans="1:9" x14ac:dyDescent="0.25">
      <c r="A751" s="4"/>
      <c r="B751" s="4" t="s">
        <v>363</v>
      </c>
      <c r="C751" s="4"/>
      <c r="D751" s="23"/>
      <c r="E751" s="4"/>
      <c r="F751" s="4" t="s">
        <v>364</v>
      </c>
      <c r="G751" s="4"/>
      <c r="H751" s="23"/>
      <c r="I751" s="4"/>
    </row>
    <row r="752" spans="1:9" ht="10.5" customHeight="1" x14ac:dyDescent="0.25"/>
    <row r="753" spans="1:10" x14ac:dyDescent="0.25">
      <c r="A753" s="3" t="s">
        <v>88</v>
      </c>
      <c r="B753" s="3" t="s">
        <v>365</v>
      </c>
      <c r="E753" s="1" t="s">
        <v>366</v>
      </c>
    </row>
    <row r="754" spans="1:10" ht="9" customHeight="1" x14ac:dyDescent="0.25"/>
    <row r="755" spans="1:10" x14ac:dyDescent="0.25">
      <c r="B755" s="4" t="s">
        <v>367</v>
      </c>
    </row>
    <row r="756" spans="1:10" ht="6.95" customHeight="1" x14ac:dyDescent="0.25"/>
    <row r="757" spans="1:10" x14ac:dyDescent="0.25">
      <c r="A757" s="4"/>
      <c r="B757" s="4" t="s">
        <v>368</v>
      </c>
      <c r="C757" s="4"/>
      <c r="D757" s="532">
        <v>0</v>
      </c>
      <c r="E757" s="532"/>
      <c r="F757" s="4"/>
      <c r="G757" s="4"/>
      <c r="H757" s="4"/>
      <c r="I757" s="4"/>
    </row>
    <row r="758" spans="1:10" ht="16.5" thickBot="1" x14ac:dyDescent="0.3">
      <c r="A758" s="4"/>
      <c r="B758" s="519"/>
      <c r="C758" s="519"/>
      <c r="D758" s="532">
        <v>0</v>
      </c>
      <c r="E758" s="532"/>
      <c r="F758" s="4"/>
      <c r="G758" s="4"/>
      <c r="H758" s="4"/>
      <c r="I758" s="4"/>
    </row>
    <row r="759" spans="1:10" ht="16.5" thickBot="1" x14ac:dyDescent="0.3">
      <c r="B759" s="7" t="s">
        <v>369</v>
      </c>
      <c r="E759" s="8"/>
      <c r="F759" s="4" t="s">
        <v>231</v>
      </c>
      <c r="G759" s="4"/>
      <c r="H759" s="126" t="s">
        <v>364</v>
      </c>
      <c r="I759" s="45"/>
    </row>
    <row r="760" spans="1:10" ht="6.95" customHeight="1" x14ac:dyDescent="0.25"/>
    <row r="761" spans="1:10" x14ac:dyDescent="0.25">
      <c r="A761" s="3" t="s">
        <v>370</v>
      </c>
      <c r="C761" s="3" t="s">
        <v>371</v>
      </c>
    </row>
    <row r="762" spans="1:10" ht="6.75" customHeight="1" x14ac:dyDescent="0.25"/>
    <row r="763" spans="1:10" ht="63.75" customHeight="1" x14ac:dyDescent="0.25">
      <c r="B763" s="520" t="s">
        <v>372</v>
      </c>
      <c r="C763" s="520"/>
      <c r="D763" s="520"/>
      <c r="E763" s="520"/>
      <c r="F763" s="520"/>
      <c r="G763" s="520"/>
      <c r="H763" s="520"/>
      <c r="I763" s="520"/>
      <c r="J763" s="520"/>
    </row>
    <row r="764" spans="1:10" ht="18" customHeight="1" x14ac:dyDescent="0.25">
      <c r="A764" s="3" t="s">
        <v>373</v>
      </c>
      <c r="C764" s="3" t="s">
        <v>374</v>
      </c>
    </row>
    <row r="765" spans="1:10" ht="7.5" customHeight="1" x14ac:dyDescent="0.25"/>
    <row r="766" spans="1:10" ht="48.75" customHeight="1" x14ac:dyDescent="0.25">
      <c r="B766" s="520" t="s">
        <v>375</v>
      </c>
      <c r="C766" s="520"/>
      <c r="D766" s="520"/>
      <c r="E766" s="520"/>
      <c r="F766" s="520"/>
      <c r="G766" s="520"/>
      <c r="H766" s="520"/>
      <c r="I766" s="520"/>
      <c r="J766" s="520"/>
    </row>
    <row r="767" spans="1:10" x14ac:dyDescent="0.25">
      <c r="A767" s="3" t="s">
        <v>376</v>
      </c>
      <c r="C767" s="3" t="s">
        <v>969</v>
      </c>
    </row>
    <row r="768" spans="1:10" ht="7.5" customHeight="1" x14ac:dyDescent="0.25"/>
    <row r="769" spans="1:10" ht="49.5" customHeight="1" x14ac:dyDescent="0.25">
      <c r="B769" s="520" t="s">
        <v>1002</v>
      </c>
      <c r="C769" s="520"/>
      <c r="D769" s="520"/>
      <c r="E769" s="520"/>
      <c r="F769" s="520"/>
      <c r="G769" s="520"/>
      <c r="H769" s="520"/>
      <c r="I769" s="520"/>
      <c r="J769" s="520"/>
    </row>
    <row r="770" spans="1:10" ht="12.75" customHeight="1" x14ac:dyDescent="0.25">
      <c r="B770" s="32"/>
      <c r="C770" s="32"/>
      <c r="D770" s="32"/>
      <c r="E770" s="32"/>
      <c r="F770" s="32"/>
      <c r="G770" s="32"/>
      <c r="H770" s="32"/>
      <c r="I770" s="32"/>
      <c r="J770" s="32"/>
    </row>
    <row r="771" spans="1:10" x14ac:dyDescent="0.25">
      <c r="A771" s="3" t="s">
        <v>377</v>
      </c>
      <c r="C771" s="3" t="s">
        <v>378</v>
      </c>
    </row>
    <row r="772" spans="1:10" ht="6.75" customHeight="1" x14ac:dyDescent="0.25"/>
    <row r="773" spans="1:10" ht="77.25" customHeight="1" x14ac:dyDescent="0.25">
      <c r="B773" s="520" t="s">
        <v>379</v>
      </c>
      <c r="C773" s="520"/>
      <c r="D773" s="520"/>
      <c r="E773" s="520"/>
      <c r="F773" s="520"/>
      <c r="G773" s="520"/>
      <c r="H773" s="520"/>
      <c r="I773" s="520"/>
      <c r="J773" s="520"/>
    </row>
    <row r="774" spans="1:10" ht="48" customHeight="1" thickBot="1" x14ac:dyDescent="0.3">
      <c r="B774" s="520" t="s">
        <v>380</v>
      </c>
      <c r="C774" s="520"/>
      <c r="D774" s="520"/>
      <c r="E774" s="520"/>
      <c r="F774" s="520"/>
      <c r="G774" s="520"/>
      <c r="H774" s="520"/>
      <c r="I774" s="520"/>
      <c r="J774" s="520"/>
    </row>
    <row r="775" spans="1:10" ht="16.5" thickBot="1" x14ac:dyDescent="0.3">
      <c r="B775" s="8"/>
      <c r="C775" s="4" t="s">
        <v>175</v>
      </c>
      <c r="D775" s="8"/>
      <c r="E775" s="4" t="s">
        <v>176</v>
      </c>
    </row>
    <row r="776" spans="1:10" ht="8.25" customHeight="1" thickBot="1" x14ac:dyDescent="0.3"/>
    <row r="777" spans="1:10" ht="15" customHeight="1" thickBot="1" x14ac:dyDescent="0.3">
      <c r="B777" s="8"/>
      <c r="C777" s="521" t="s">
        <v>315</v>
      </c>
      <c r="D777" s="522"/>
      <c r="E777" s="522"/>
      <c r="F777" s="522"/>
      <c r="G777" s="523" t="s">
        <v>381</v>
      </c>
      <c r="H777" s="524"/>
      <c r="I777" s="524"/>
      <c r="J777" s="525"/>
    </row>
    <row r="778" spans="1:10" ht="15" customHeight="1" thickBot="1" x14ac:dyDescent="0.3">
      <c r="B778" s="8"/>
      <c r="C778" s="4" t="s">
        <v>382</v>
      </c>
      <c r="G778" s="526"/>
      <c r="H778" s="527"/>
      <c r="I778" s="527"/>
      <c r="J778" s="528"/>
    </row>
    <row r="779" spans="1:10" ht="15" customHeight="1" thickBot="1" x14ac:dyDescent="0.3">
      <c r="B779" s="8"/>
      <c r="C779" s="4" t="s">
        <v>383</v>
      </c>
      <c r="G779" s="529"/>
      <c r="H779" s="530"/>
      <c r="I779" s="530"/>
      <c r="J779" s="531"/>
    </row>
    <row r="780" spans="1:10" ht="15" customHeight="1" thickBot="1" x14ac:dyDescent="0.3">
      <c r="B780" s="8"/>
      <c r="C780" s="519"/>
      <c r="D780" s="519"/>
      <c r="E780" s="519"/>
      <c r="F780" s="519"/>
      <c r="G780" s="105"/>
    </row>
    <row r="781" spans="1:10" ht="15" customHeight="1" thickBot="1" x14ac:dyDescent="0.3">
      <c r="B781" s="8"/>
      <c r="C781" s="519"/>
      <c r="D781" s="519"/>
      <c r="E781" s="519"/>
      <c r="F781" s="519"/>
      <c r="G781" s="105"/>
    </row>
    <row r="782" spans="1:10" ht="15" customHeight="1" thickBot="1" x14ac:dyDescent="0.3">
      <c r="B782" s="8"/>
      <c r="C782" s="519"/>
      <c r="D782" s="519"/>
      <c r="E782" s="519"/>
      <c r="F782" s="519"/>
      <c r="G782" s="105"/>
    </row>
    <row r="783" spans="1:10" ht="11.25" customHeight="1" x14ac:dyDescent="0.25"/>
    <row r="784" spans="1:10" ht="122.25" customHeight="1" x14ac:dyDescent="0.25">
      <c r="B784" s="520" t="s">
        <v>384</v>
      </c>
      <c r="C784" s="520"/>
      <c r="D784" s="520"/>
      <c r="E784" s="520"/>
      <c r="F784" s="520"/>
      <c r="G784" s="520"/>
      <c r="H784" s="520"/>
      <c r="I784" s="520"/>
      <c r="J784" s="520"/>
    </row>
    <row r="785" ht="8.25" customHeight="1" x14ac:dyDescent="0.25"/>
  </sheetData>
  <mergeCells count="431">
    <mergeCell ref="A12:I12"/>
    <mergeCell ref="A14:I14"/>
    <mergeCell ref="E18:I18"/>
    <mergeCell ref="E19:I19"/>
    <mergeCell ref="E20:I20"/>
    <mergeCell ref="A5:J5"/>
    <mergeCell ref="A6:J6"/>
    <mergeCell ref="A7:J7"/>
    <mergeCell ref="A8:J8"/>
    <mergeCell ref="A10:I10"/>
    <mergeCell ref="A1:J1"/>
    <mergeCell ref="A2:J2"/>
    <mergeCell ref="A3:J3"/>
    <mergeCell ref="A4:J4"/>
    <mergeCell ref="F59:G59"/>
    <mergeCell ref="D62:I62"/>
    <mergeCell ref="B69:B70"/>
    <mergeCell ref="C69:C70"/>
    <mergeCell ref="D69:D70"/>
    <mergeCell ref="E69:E70"/>
    <mergeCell ref="F69:H70"/>
    <mergeCell ref="E21:I21"/>
    <mergeCell ref="E40:I40"/>
    <mergeCell ref="E41:I41"/>
    <mergeCell ref="E42:I42"/>
    <mergeCell ref="H45:I45"/>
    <mergeCell ref="H47:I47"/>
    <mergeCell ref="G49:I49"/>
    <mergeCell ref="E28:I28"/>
    <mergeCell ref="E29:I29"/>
    <mergeCell ref="E36:I36"/>
    <mergeCell ref="E37:I37"/>
    <mergeCell ref="E38:I38"/>
    <mergeCell ref="B39:C39"/>
    <mergeCell ref="E39:I39"/>
    <mergeCell ref="E22:I22"/>
    <mergeCell ref="E23:I23"/>
    <mergeCell ref="E24:I24"/>
    <mergeCell ref="A80:I80"/>
    <mergeCell ref="A81:H81"/>
    <mergeCell ref="A82:I82"/>
    <mergeCell ref="A105:I105"/>
    <mergeCell ref="A106:I106"/>
    <mergeCell ref="E25:I25"/>
    <mergeCell ref="E26:I26"/>
    <mergeCell ref="E27:I27"/>
    <mergeCell ref="B45:F46"/>
    <mergeCell ref="B47:F48"/>
    <mergeCell ref="H108:I108"/>
    <mergeCell ref="G71:H71"/>
    <mergeCell ref="G72:H72"/>
    <mergeCell ref="G73:H73"/>
    <mergeCell ref="G74:H74"/>
    <mergeCell ref="G75:H75"/>
    <mergeCell ref="G76:H76"/>
    <mergeCell ref="C131:I131"/>
    <mergeCell ref="C132:I132"/>
    <mergeCell ref="C133:I133"/>
    <mergeCell ref="H139:I139"/>
    <mergeCell ref="B145:I145"/>
    <mergeCell ref="A111:E111"/>
    <mergeCell ref="A114:E114"/>
    <mergeCell ref="A117:I117"/>
    <mergeCell ref="B121:I121"/>
    <mergeCell ref="B122:I122"/>
    <mergeCell ref="B158:I158"/>
    <mergeCell ref="B159:I159"/>
    <mergeCell ref="B160:I160"/>
    <mergeCell ref="B161:I161"/>
    <mergeCell ref="B162:I162"/>
    <mergeCell ref="B146:I146"/>
    <mergeCell ref="B147:I147"/>
    <mergeCell ref="B148:I148"/>
    <mergeCell ref="B153:I153"/>
    <mergeCell ref="B155:I155"/>
    <mergeCell ref="G156:H156"/>
    <mergeCell ref="E171:I171"/>
    <mergeCell ref="E172:I172"/>
    <mergeCell ref="E173:I173"/>
    <mergeCell ref="B174:D176"/>
    <mergeCell ref="E174:I175"/>
    <mergeCell ref="B179:I179"/>
    <mergeCell ref="B163:I163"/>
    <mergeCell ref="B164:I164"/>
    <mergeCell ref="B167:I167"/>
    <mergeCell ref="E169:I169"/>
    <mergeCell ref="E170:I170"/>
    <mergeCell ref="B194:I194"/>
    <mergeCell ref="B196:I196"/>
    <mergeCell ref="B198:I198"/>
    <mergeCell ref="B200:I200"/>
    <mergeCell ref="B201:I201"/>
    <mergeCell ref="C203:I203"/>
    <mergeCell ref="D181:E181"/>
    <mergeCell ref="B182:F182"/>
    <mergeCell ref="B184:F184"/>
    <mergeCell ref="B187:F187"/>
    <mergeCell ref="B189:H189"/>
    <mergeCell ref="F218:G218"/>
    <mergeCell ref="F219:G219"/>
    <mergeCell ref="F220:G220"/>
    <mergeCell ref="F221:G221"/>
    <mergeCell ref="F222:G222"/>
    <mergeCell ref="C224:I225"/>
    <mergeCell ref="B205:I205"/>
    <mergeCell ref="B217:I217"/>
    <mergeCell ref="F240:H240"/>
    <mergeCell ref="B207:I207"/>
    <mergeCell ref="B242:I242"/>
    <mergeCell ref="D244:I244"/>
    <mergeCell ref="B254:I254"/>
    <mergeCell ref="D257:E257"/>
    <mergeCell ref="F257:G257"/>
    <mergeCell ref="E229:I229"/>
    <mergeCell ref="E230:I230"/>
    <mergeCell ref="E231:I231"/>
    <mergeCell ref="E232:I232"/>
    <mergeCell ref="E233:I233"/>
    <mergeCell ref="E234:I234"/>
    <mergeCell ref="D261:E261"/>
    <mergeCell ref="F261:G261"/>
    <mergeCell ref="D262:E262"/>
    <mergeCell ref="F262:G262"/>
    <mergeCell ref="D263:E263"/>
    <mergeCell ref="F263:G263"/>
    <mergeCell ref="D258:E258"/>
    <mergeCell ref="F258:G258"/>
    <mergeCell ref="D259:E259"/>
    <mergeCell ref="F259:G259"/>
    <mergeCell ref="D260:E260"/>
    <mergeCell ref="F260:G260"/>
    <mergeCell ref="C283:I283"/>
    <mergeCell ref="C284:I284"/>
    <mergeCell ref="C285:I285"/>
    <mergeCell ref="C286:I286"/>
    <mergeCell ref="C287:I287"/>
    <mergeCell ref="C288:I288"/>
    <mergeCell ref="C268:I268"/>
    <mergeCell ref="C269:I269"/>
    <mergeCell ref="C270:I270"/>
    <mergeCell ref="D276:I276"/>
    <mergeCell ref="B281:I281"/>
    <mergeCell ref="B302:I302"/>
    <mergeCell ref="F304:I304"/>
    <mergeCell ref="A305:C305"/>
    <mergeCell ref="A306:C306"/>
    <mergeCell ref="A307:C307"/>
    <mergeCell ref="C289:I289"/>
    <mergeCell ref="C290:I290"/>
    <mergeCell ref="C291:I291"/>
    <mergeCell ref="B293:I293"/>
    <mergeCell ref="B295:E295"/>
    <mergeCell ref="F295:G295"/>
    <mergeCell ref="B296:I296"/>
    <mergeCell ref="A314:C314"/>
    <mergeCell ref="B326:I326"/>
    <mergeCell ref="C328:I328"/>
    <mergeCell ref="C329:I329"/>
    <mergeCell ref="C330:I330"/>
    <mergeCell ref="A308:C308"/>
    <mergeCell ref="A309:C309"/>
    <mergeCell ref="A310:C310"/>
    <mergeCell ref="A311:C311"/>
    <mergeCell ref="A312:C312"/>
    <mergeCell ref="A313:C313"/>
    <mergeCell ref="B348:I348"/>
    <mergeCell ref="B349:I349"/>
    <mergeCell ref="B353:I353"/>
    <mergeCell ref="C355:I355"/>
    <mergeCell ref="C356:I356"/>
    <mergeCell ref="C357:I357"/>
    <mergeCell ref="C331:I331"/>
    <mergeCell ref="B333:I333"/>
    <mergeCell ref="B334:I334"/>
    <mergeCell ref="C340:D340"/>
    <mergeCell ref="H340:I340"/>
    <mergeCell ref="B342:I342"/>
    <mergeCell ref="H435:I435"/>
    <mergeCell ref="B384:I384"/>
    <mergeCell ref="B385:I385"/>
    <mergeCell ref="F396:I396"/>
    <mergeCell ref="B400:I400"/>
    <mergeCell ref="B402:I402"/>
    <mergeCell ref="H430:I430"/>
    <mergeCell ref="C358:I358"/>
    <mergeCell ref="B361:I361"/>
    <mergeCell ref="B375:I375"/>
    <mergeCell ref="B378:I378"/>
    <mergeCell ref="B379:I379"/>
    <mergeCell ref="B380:I380"/>
    <mergeCell ref="C468:H468"/>
    <mergeCell ref="C469:H469"/>
    <mergeCell ref="C470:H470"/>
    <mergeCell ref="C471:I471"/>
    <mergeCell ref="C472:I472"/>
    <mergeCell ref="B476:I476"/>
    <mergeCell ref="H440:I440"/>
    <mergeCell ref="H445:I445"/>
    <mergeCell ref="H450:I450"/>
    <mergeCell ref="B459:I462"/>
    <mergeCell ref="B466:I466"/>
    <mergeCell ref="A488:B488"/>
    <mergeCell ref="F488:H488"/>
    <mergeCell ref="A489:B489"/>
    <mergeCell ref="F489:H489"/>
    <mergeCell ref="A490:B490"/>
    <mergeCell ref="F490:H490"/>
    <mergeCell ref="A485:B485"/>
    <mergeCell ref="F485:H485"/>
    <mergeCell ref="A486:B486"/>
    <mergeCell ref="F486:H486"/>
    <mergeCell ref="A487:B487"/>
    <mergeCell ref="F487:H487"/>
    <mergeCell ref="A494:B494"/>
    <mergeCell ref="F494:H494"/>
    <mergeCell ref="A495:B495"/>
    <mergeCell ref="F495:H495"/>
    <mergeCell ref="F496:H496"/>
    <mergeCell ref="B498:I498"/>
    <mergeCell ref="A491:B491"/>
    <mergeCell ref="F491:H491"/>
    <mergeCell ref="A492:B492"/>
    <mergeCell ref="F492:H492"/>
    <mergeCell ref="A493:B493"/>
    <mergeCell ref="F493:H493"/>
    <mergeCell ref="E507:I507"/>
    <mergeCell ref="D508:I508"/>
    <mergeCell ref="D509:I509"/>
    <mergeCell ref="D510:I510"/>
    <mergeCell ref="D511:I511"/>
    <mergeCell ref="D512:I512"/>
    <mergeCell ref="D500:I500"/>
    <mergeCell ref="D501:I501"/>
    <mergeCell ref="D502:I502"/>
    <mergeCell ref="D503:I503"/>
    <mergeCell ref="D504:I504"/>
    <mergeCell ref="D505:I505"/>
    <mergeCell ref="D521:I521"/>
    <mergeCell ref="D522:I522"/>
    <mergeCell ref="E524:I524"/>
    <mergeCell ref="D526:I526"/>
    <mergeCell ref="D527:I527"/>
    <mergeCell ref="D528:I528"/>
    <mergeCell ref="D513:I513"/>
    <mergeCell ref="E515:I515"/>
    <mergeCell ref="D517:I517"/>
    <mergeCell ref="D518:I518"/>
    <mergeCell ref="D519:I519"/>
    <mergeCell ref="D520:I520"/>
    <mergeCell ref="D537:I537"/>
    <mergeCell ref="D538:I538"/>
    <mergeCell ref="D539:I539"/>
    <mergeCell ref="D540:I540"/>
    <mergeCell ref="E542:I542"/>
    <mergeCell ref="D544:I544"/>
    <mergeCell ref="D529:I529"/>
    <mergeCell ref="D530:I530"/>
    <mergeCell ref="D531:I531"/>
    <mergeCell ref="E533:I533"/>
    <mergeCell ref="D535:I535"/>
    <mergeCell ref="D536:I536"/>
    <mergeCell ref="D553:I553"/>
    <mergeCell ref="D554:I554"/>
    <mergeCell ref="D555:I555"/>
    <mergeCell ref="D556:I556"/>
    <mergeCell ref="D557:I557"/>
    <mergeCell ref="D558:I558"/>
    <mergeCell ref="D545:I545"/>
    <mergeCell ref="D546:I546"/>
    <mergeCell ref="D547:I547"/>
    <mergeCell ref="D548:I548"/>
    <mergeCell ref="D549:I549"/>
    <mergeCell ref="E551:I551"/>
    <mergeCell ref="E560:I560"/>
    <mergeCell ref="D565:I565"/>
    <mergeCell ref="D566:I566"/>
    <mergeCell ref="D567:I567"/>
    <mergeCell ref="E569:I569"/>
    <mergeCell ref="A573:I573"/>
    <mergeCell ref="A575:B575"/>
    <mergeCell ref="F575:H575"/>
    <mergeCell ref="D562:I562"/>
    <mergeCell ref="D563:I563"/>
    <mergeCell ref="D564:I564"/>
    <mergeCell ref="A579:B579"/>
    <mergeCell ref="F579:H579"/>
    <mergeCell ref="A580:B580"/>
    <mergeCell ref="F580:H580"/>
    <mergeCell ref="A581:B581"/>
    <mergeCell ref="F581:H581"/>
    <mergeCell ref="A576:B576"/>
    <mergeCell ref="F576:H576"/>
    <mergeCell ref="A577:B577"/>
    <mergeCell ref="F577:H577"/>
    <mergeCell ref="A578:B578"/>
    <mergeCell ref="F578:H578"/>
    <mergeCell ref="A585:B585"/>
    <mergeCell ref="F585:H585"/>
    <mergeCell ref="F586:H586"/>
    <mergeCell ref="F587:H587"/>
    <mergeCell ref="F588:H588"/>
    <mergeCell ref="F591:I591"/>
    <mergeCell ref="A582:B582"/>
    <mergeCell ref="F582:H582"/>
    <mergeCell ref="A583:B583"/>
    <mergeCell ref="F583:H583"/>
    <mergeCell ref="A584:B584"/>
    <mergeCell ref="F584:H584"/>
    <mergeCell ref="D602:I602"/>
    <mergeCell ref="D603:I603"/>
    <mergeCell ref="D604:I604"/>
    <mergeCell ref="D605:I605"/>
    <mergeCell ref="E607:I607"/>
    <mergeCell ref="D609:I609"/>
    <mergeCell ref="A592:I592"/>
    <mergeCell ref="A594:H594"/>
    <mergeCell ref="A597:I597"/>
    <mergeCell ref="A599:I599"/>
    <mergeCell ref="D600:I600"/>
    <mergeCell ref="D601:I601"/>
    <mergeCell ref="D618:I618"/>
    <mergeCell ref="D619:I619"/>
    <mergeCell ref="D620:I620"/>
    <mergeCell ref="D621:I621"/>
    <mergeCell ref="D622:I622"/>
    <mergeCell ref="D623:I623"/>
    <mergeCell ref="D610:I610"/>
    <mergeCell ref="D611:I611"/>
    <mergeCell ref="D612:I612"/>
    <mergeCell ref="D613:I613"/>
    <mergeCell ref="D614:I614"/>
    <mergeCell ref="E616:I616"/>
    <mergeCell ref="D632:I632"/>
    <mergeCell ref="E634:I634"/>
    <mergeCell ref="D636:I636"/>
    <mergeCell ref="D637:I637"/>
    <mergeCell ref="D638:I638"/>
    <mergeCell ref="D639:I639"/>
    <mergeCell ref="E625:I625"/>
    <mergeCell ref="D627:I627"/>
    <mergeCell ref="D628:I628"/>
    <mergeCell ref="D629:I629"/>
    <mergeCell ref="D630:I630"/>
    <mergeCell ref="D631:I631"/>
    <mergeCell ref="D648:I648"/>
    <mergeCell ref="D649:I649"/>
    <mergeCell ref="D650:I650"/>
    <mergeCell ref="E652:I652"/>
    <mergeCell ref="D654:I654"/>
    <mergeCell ref="D655:I655"/>
    <mergeCell ref="D640:I640"/>
    <mergeCell ref="D641:I641"/>
    <mergeCell ref="E643:I643"/>
    <mergeCell ref="D645:I645"/>
    <mergeCell ref="D646:I646"/>
    <mergeCell ref="D647:I647"/>
    <mergeCell ref="D664:I664"/>
    <mergeCell ref="D665:I665"/>
    <mergeCell ref="D666:I666"/>
    <mergeCell ref="D667:I667"/>
    <mergeCell ref="D668:I668"/>
    <mergeCell ref="E670:I670"/>
    <mergeCell ref="D656:I656"/>
    <mergeCell ref="D657:I657"/>
    <mergeCell ref="D658:I658"/>
    <mergeCell ref="D659:I659"/>
    <mergeCell ref="E661:I661"/>
    <mergeCell ref="D663:I663"/>
    <mergeCell ref="E679:I679"/>
    <mergeCell ref="D681:I681"/>
    <mergeCell ref="D682:I682"/>
    <mergeCell ref="D683:I683"/>
    <mergeCell ref="D684:I684"/>
    <mergeCell ref="D685:I685"/>
    <mergeCell ref="D672:I672"/>
    <mergeCell ref="D673:I673"/>
    <mergeCell ref="D674:I674"/>
    <mergeCell ref="D675:I675"/>
    <mergeCell ref="D676:I676"/>
    <mergeCell ref="D677:I677"/>
    <mergeCell ref="B708:I708"/>
    <mergeCell ref="B712:E712"/>
    <mergeCell ref="B713:I713"/>
    <mergeCell ref="F718:G718"/>
    <mergeCell ref="F719:G719"/>
    <mergeCell ref="F720:G720"/>
    <mergeCell ref="D686:I686"/>
    <mergeCell ref="E688:I688"/>
    <mergeCell ref="B697:J697"/>
    <mergeCell ref="B701:I701"/>
    <mergeCell ref="B705:I705"/>
    <mergeCell ref="B707:D707"/>
    <mergeCell ref="B709:I709"/>
    <mergeCell ref="B710:I710"/>
    <mergeCell ref="F732:H732"/>
    <mergeCell ref="A733:C733"/>
    <mergeCell ref="F733:H733"/>
    <mergeCell ref="A734:C734"/>
    <mergeCell ref="F734:H734"/>
    <mergeCell ref="A735:C735"/>
    <mergeCell ref="F735:H735"/>
    <mergeCell ref="F721:G721"/>
    <mergeCell ref="B724:I724"/>
    <mergeCell ref="B725:I725"/>
    <mergeCell ref="B726:I726"/>
    <mergeCell ref="A740:C740"/>
    <mergeCell ref="A741:C741"/>
    <mergeCell ref="A743:C743"/>
    <mergeCell ref="F748:I748"/>
    <mergeCell ref="D749:E749"/>
    <mergeCell ref="D750:E750"/>
    <mergeCell ref="A736:C736"/>
    <mergeCell ref="F736:H736"/>
    <mergeCell ref="A737:C737"/>
    <mergeCell ref="F737:H737"/>
    <mergeCell ref="A738:C738"/>
    <mergeCell ref="F738:H738"/>
    <mergeCell ref="C782:F782"/>
    <mergeCell ref="B784:J784"/>
    <mergeCell ref="B773:J773"/>
    <mergeCell ref="B774:J774"/>
    <mergeCell ref="C777:F777"/>
    <mergeCell ref="G777:J779"/>
    <mergeCell ref="C780:F780"/>
    <mergeCell ref="C781:F781"/>
    <mergeCell ref="D757:E757"/>
    <mergeCell ref="B758:C758"/>
    <mergeCell ref="D758:E758"/>
    <mergeCell ref="B763:J763"/>
    <mergeCell ref="B766:J766"/>
    <mergeCell ref="B769:J769"/>
  </mergeCells>
  <hyperlinks>
    <hyperlink ref="B393" r:id="rId1" xr:uid="{2630BE83-3BBC-47A0-A1B5-4B6135127C58}"/>
    <hyperlink ref="B393:D393" r:id="rId2" display="FEMA Map Service Center" xr:uid="{12EBA4E0-63BC-45A9-8555-91E425E3E40D}"/>
    <hyperlink ref="B182" r:id="rId3" display="http://www.rivcoeda.org/RiversideCountyDemogrraphicsNavOnly/Demographics/tabid/1110/Default.aspx" xr:uid="{14CB0DD7-B7E6-43A3-B1BB-14B381E76A17}"/>
    <hyperlink ref="B182:F182" r:id="rId4" display="San Bernardino County Profile" xr:uid="{02F0AF3E-3983-49AF-84FC-C207AAB25DBC}"/>
    <hyperlink ref="B184" r:id="rId5" display="(Source: http://factfinder.census.gov) " xr:uid="{BB77B462-2572-497F-BDBB-58669A02AE8B}"/>
    <hyperlink ref="B184:F184" r:id="rId6" display="(Source: https://data.census.gov/) " xr:uid="{3E5F78EA-298E-4CE9-8807-460B90DDCF4F}"/>
    <hyperlink ref="B187" r:id="rId7" xr:uid="{66ACB0D5-5839-48E2-9A51-2761892B858D}"/>
  </hyperlinks>
  <pageMargins left="0.7" right="0.7" top="0.75" bottom="0.75" header="0.3" footer="0.3"/>
  <pageSetup orientation="portrait" horizontalDpi="1200" verticalDpi="1200" r:id="rId8"/>
  <headerFooter>
    <oddFooter>&amp;LHOME-ARP Application&amp;RExpires 12/31/2024</oddFooter>
  </headerFooter>
  <rowBreaks count="10" manualBreakCount="10">
    <brk id="32" max="16383" man="1"/>
    <brk id="164" max="16383" man="1"/>
    <brk id="207" max="16383" man="1"/>
    <brk id="242" max="16383" man="1"/>
    <brk id="462" max="16383" man="1"/>
    <brk id="570" max="16383" man="1"/>
    <brk id="597" max="16383" man="1"/>
    <brk id="698" max="16383" man="1"/>
    <brk id="721" max="16383" man="1"/>
    <brk id="726" max="16383" man="1"/>
  </rowBreaks>
  <drawing r:id="rId9"/>
  <legacyDrawing r:id="rId10"/>
  <oleObjects>
    <mc:AlternateContent xmlns:mc="http://schemas.openxmlformats.org/markup-compatibility/2006">
      <mc:Choice Requires="x14">
        <oleObject progId="Word.Document.8" shapeId="1025" r:id="rId11">
          <objectPr defaultSize="0" autoPict="0" r:id="rId12">
            <anchor moveWithCells="1">
              <from>
                <xdr:col>0</xdr:col>
                <xdr:colOff>0</xdr:colOff>
                <xdr:row>82</xdr:row>
                <xdr:rowOff>0</xdr:rowOff>
              </from>
              <to>
                <xdr:col>8</xdr:col>
                <xdr:colOff>1419225</xdr:colOff>
                <xdr:row>105</xdr:row>
                <xdr:rowOff>9525</xdr:rowOff>
              </to>
            </anchor>
          </objectPr>
        </oleObject>
      </mc:Choice>
      <mc:Fallback>
        <oleObject progId="Word.Document.8" shapeId="1025"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5A82-9C26-4096-9C15-B33EA97F69CA}">
  <dimension ref="A1:J59"/>
  <sheetViews>
    <sheetView topLeftCell="A41" workbookViewId="0">
      <selection activeCell="C58" sqref="C58"/>
    </sheetView>
  </sheetViews>
  <sheetFormatPr defaultColWidth="9.140625" defaultRowHeight="12.75" x14ac:dyDescent="0.2"/>
  <cols>
    <col min="1" max="3" width="9.140625" style="137"/>
    <col min="4" max="4" width="3.85546875" style="137" customWidth="1"/>
    <col min="5" max="9" width="9.140625" style="137"/>
    <col min="10" max="10" width="8.28515625" style="137" customWidth="1"/>
    <col min="11" max="16384" width="9.140625" style="137"/>
  </cols>
  <sheetData>
    <row r="1" spans="1:9" ht="18.75" x14ac:dyDescent="0.3">
      <c r="A1" s="699" t="s">
        <v>391</v>
      </c>
      <c r="B1" s="699"/>
      <c r="C1" s="699"/>
      <c r="D1" s="699"/>
      <c r="E1" s="699"/>
      <c r="F1" s="699"/>
      <c r="G1" s="699"/>
      <c r="H1" s="699"/>
      <c r="I1" s="699"/>
    </row>
    <row r="3" spans="1:9" ht="14.25" x14ac:dyDescent="0.2">
      <c r="A3" s="700" t="s">
        <v>392</v>
      </c>
      <c r="B3" s="700"/>
      <c r="C3" s="700"/>
      <c r="D3" s="700"/>
      <c r="E3" s="700"/>
      <c r="F3" s="700"/>
      <c r="G3" s="700"/>
      <c r="H3" s="700"/>
      <c r="I3" s="700"/>
    </row>
    <row r="5" spans="1:9" ht="15" x14ac:dyDescent="0.25">
      <c r="B5" s="138"/>
      <c r="C5" s="139" t="s">
        <v>393</v>
      </c>
    </row>
    <row r="6" spans="1:9" ht="15" x14ac:dyDescent="0.25">
      <c r="B6" s="138"/>
      <c r="C6" s="139" t="s">
        <v>270</v>
      </c>
    </row>
    <row r="8" spans="1:9" ht="15.75" x14ac:dyDescent="0.25">
      <c r="A8" s="140" t="s">
        <v>394</v>
      </c>
    </row>
    <row r="9" spans="1:9" s="139" customFormat="1" ht="18" customHeight="1" x14ac:dyDescent="0.25">
      <c r="A9" s="141" t="s">
        <v>72</v>
      </c>
      <c r="B9" s="142"/>
      <c r="C9" s="139" t="s">
        <v>395</v>
      </c>
    </row>
    <row r="10" spans="1:9" s="139" customFormat="1" ht="15" x14ac:dyDescent="0.25">
      <c r="C10" s="142"/>
      <c r="D10" s="141" t="s">
        <v>396</v>
      </c>
      <c r="E10" s="139" t="s">
        <v>83</v>
      </c>
    </row>
    <row r="11" spans="1:9" s="139" customFormat="1" ht="15" x14ac:dyDescent="0.25">
      <c r="E11" s="142"/>
      <c r="F11" s="139" t="s">
        <v>397</v>
      </c>
    </row>
    <row r="12" spans="1:9" s="139" customFormat="1" ht="15" x14ac:dyDescent="0.25">
      <c r="D12" s="137"/>
      <c r="E12" s="142"/>
      <c r="F12" s="139" t="s">
        <v>398</v>
      </c>
    </row>
    <row r="13" spans="1:9" ht="15" x14ac:dyDescent="0.25">
      <c r="E13" s="142"/>
      <c r="F13" s="139" t="s">
        <v>399</v>
      </c>
    </row>
    <row r="14" spans="1:9" ht="15" x14ac:dyDescent="0.25">
      <c r="E14" s="142"/>
      <c r="F14" s="139" t="s">
        <v>400</v>
      </c>
    </row>
    <row r="15" spans="1:9" ht="15" x14ac:dyDescent="0.25">
      <c r="C15" s="142"/>
      <c r="D15" s="141" t="s">
        <v>401</v>
      </c>
      <c r="E15" s="139" t="s">
        <v>402</v>
      </c>
      <c r="F15" s="139"/>
    </row>
    <row r="16" spans="1:9" ht="15" x14ac:dyDescent="0.25">
      <c r="D16" s="139"/>
      <c r="E16" s="142"/>
      <c r="F16" s="139" t="s">
        <v>397</v>
      </c>
    </row>
    <row r="17" spans="1:10" ht="15" x14ac:dyDescent="0.25">
      <c r="E17" s="142"/>
      <c r="F17" s="139" t="s">
        <v>403</v>
      </c>
    </row>
    <row r="18" spans="1:10" ht="15" x14ac:dyDescent="0.25">
      <c r="E18" s="142"/>
      <c r="F18" s="139" t="s">
        <v>404</v>
      </c>
    </row>
    <row r="19" spans="1:10" ht="15" x14ac:dyDescent="0.25">
      <c r="A19" s="141" t="s">
        <v>73</v>
      </c>
      <c r="B19" s="142"/>
      <c r="C19" s="139" t="s">
        <v>405</v>
      </c>
      <c r="D19" s="139"/>
      <c r="E19" s="139"/>
      <c r="F19" s="139"/>
      <c r="G19" s="139"/>
    </row>
    <row r="20" spans="1:10" ht="15" x14ac:dyDescent="0.25">
      <c r="A20" s="139"/>
      <c r="B20" s="139"/>
      <c r="C20" s="142"/>
      <c r="D20" s="141" t="s">
        <v>396</v>
      </c>
      <c r="E20" s="139" t="s">
        <v>406</v>
      </c>
      <c r="F20" s="139"/>
      <c r="G20" s="139"/>
    </row>
    <row r="21" spans="1:10" ht="15" x14ac:dyDescent="0.25">
      <c r="A21" s="141" t="s">
        <v>123</v>
      </c>
      <c r="B21" s="142"/>
      <c r="C21" s="139" t="s">
        <v>407</v>
      </c>
      <c r="D21" s="139"/>
      <c r="E21" s="139"/>
      <c r="F21" s="139"/>
      <c r="G21" s="139"/>
    </row>
    <row r="22" spans="1:10" ht="15" x14ac:dyDescent="0.25">
      <c r="A22" s="139"/>
      <c r="B22" s="139"/>
      <c r="C22" s="142"/>
      <c r="D22" s="141" t="s">
        <v>396</v>
      </c>
      <c r="E22" s="139" t="s">
        <v>408</v>
      </c>
      <c r="F22" s="139"/>
      <c r="G22" s="139"/>
    </row>
    <row r="23" spans="1:10" ht="15" x14ac:dyDescent="0.25">
      <c r="A23" s="141" t="s">
        <v>125</v>
      </c>
      <c r="B23" s="142"/>
      <c r="C23" s="139" t="s">
        <v>409</v>
      </c>
    </row>
    <row r="24" spans="1:10" ht="15" x14ac:dyDescent="0.25">
      <c r="A24" s="141" t="s">
        <v>127</v>
      </c>
      <c r="B24" s="142"/>
      <c r="C24" s="139" t="s">
        <v>410</v>
      </c>
      <c r="F24" s="139"/>
      <c r="G24" s="139"/>
    </row>
    <row r="25" spans="1:10" ht="15" x14ac:dyDescent="0.25">
      <c r="A25" s="139"/>
      <c r="C25" s="142"/>
      <c r="D25" s="141" t="s">
        <v>396</v>
      </c>
      <c r="E25" s="139" t="s">
        <v>411</v>
      </c>
      <c r="G25" s="139"/>
    </row>
    <row r="26" spans="1:10" ht="34.5" customHeight="1" x14ac:dyDescent="0.25">
      <c r="A26" s="141" t="s">
        <v>189</v>
      </c>
      <c r="B26" s="142"/>
      <c r="C26" s="702" t="s">
        <v>977</v>
      </c>
      <c r="D26" s="703"/>
      <c r="E26" s="703"/>
      <c r="F26" s="703"/>
      <c r="G26" s="703"/>
      <c r="H26" s="703"/>
      <c r="I26" s="703"/>
      <c r="J26" s="703"/>
    </row>
    <row r="27" spans="1:10" ht="15" x14ac:dyDescent="0.25">
      <c r="A27" s="141" t="s">
        <v>190</v>
      </c>
      <c r="B27" s="142"/>
      <c r="C27" s="139" t="s">
        <v>978</v>
      </c>
    </row>
    <row r="28" spans="1:10" ht="15" x14ac:dyDescent="0.25">
      <c r="C28" s="142"/>
      <c r="D28" s="141" t="s">
        <v>396</v>
      </c>
      <c r="E28" s="139" t="s">
        <v>412</v>
      </c>
      <c r="F28" s="139"/>
    </row>
    <row r="29" spans="1:10" ht="15" x14ac:dyDescent="0.25">
      <c r="C29" s="142"/>
      <c r="D29" s="141" t="s">
        <v>401</v>
      </c>
      <c r="E29" s="139" t="s">
        <v>413</v>
      </c>
    </row>
    <row r="30" spans="1:10" ht="15" x14ac:dyDescent="0.25">
      <c r="C30" s="142"/>
      <c r="D30" s="141" t="s">
        <v>414</v>
      </c>
      <c r="E30" s="139" t="s">
        <v>415</v>
      </c>
    </row>
    <row r="31" spans="1:10" ht="15" x14ac:dyDescent="0.25">
      <c r="C31" s="142"/>
      <c r="D31" s="141" t="s">
        <v>416</v>
      </c>
      <c r="E31" s="139" t="s">
        <v>417</v>
      </c>
    </row>
    <row r="32" spans="1:10" ht="18.75" customHeight="1" x14ac:dyDescent="0.25">
      <c r="C32" s="142"/>
      <c r="D32" s="143" t="s">
        <v>418</v>
      </c>
      <c r="E32" s="144" t="s">
        <v>113</v>
      </c>
    </row>
    <row r="33" spans="1:10" ht="15" x14ac:dyDescent="0.25">
      <c r="A33" s="141" t="s">
        <v>307</v>
      </c>
      <c r="B33" s="142"/>
      <c r="C33" s="139" t="s">
        <v>419</v>
      </c>
    </row>
    <row r="34" spans="1:10" ht="15" x14ac:dyDescent="0.25">
      <c r="A34" s="139"/>
      <c r="C34" s="142"/>
      <c r="D34" s="141" t="s">
        <v>396</v>
      </c>
      <c r="E34" s="139" t="s">
        <v>420</v>
      </c>
    </row>
    <row r="35" spans="1:10" ht="24" customHeight="1" x14ac:dyDescent="0.25">
      <c r="A35" s="141" t="s">
        <v>308</v>
      </c>
      <c r="B35" s="142"/>
      <c r="C35" s="702" t="s">
        <v>422</v>
      </c>
      <c r="D35" s="606"/>
      <c r="E35" s="606"/>
      <c r="F35" s="606"/>
      <c r="G35" s="606"/>
      <c r="H35" s="606"/>
      <c r="I35" s="606"/>
      <c r="J35" s="606"/>
    </row>
    <row r="36" spans="1:10" ht="36.75" customHeight="1" x14ac:dyDescent="0.25">
      <c r="A36" s="141" t="s">
        <v>421</v>
      </c>
      <c r="B36" s="142"/>
      <c r="C36" s="702" t="s">
        <v>424</v>
      </c>
      <c r="D36" s="703"/>
      <c r="E36" s="703"/>
      <c r="F36" s="703"/>
      <c r="G36" s="703"/>
      <c r="H36" s="703"/>
      <c r="I36" s="703"/>
      <c r="J36" s="703"/>
    </row>
    <row r="37" spans="1:10" ht="15" x14ac:dyDescent="0.25">
      <c r="A37" s="141" t="s">
        <v>423</v>
      </c>
      <c r="B37" s="142"/>
      <c r="C37" s="139" t="s">
        <v>426</v>
      </c>
    </row>
    <row r="38" spans="1:10" ht="15" x14ac:dyDescent="0.25">
      <c r="A38" s="141" t="s">
        <v>425</v>
      </c>
      <c r="B38" s="142"/>
      <c r="C38" s="139" t="s">
        <v>428</v>
      </c>
    </row>
    <row r="39" spans="1:10" ht="15" x14ac:dyDescent="0.25">
      <c r="C39" s="142"/>
      <c r="D39" s="141" t="s">
        <v>396</v>
      </c>
      <c r="E39" s="139" t="s">
        <v>429</v>
      </c>
    </row>
    <row r="40" spans="1:10" ht="18" customHeight="1" x14ac:dyDescent="0.25">
      <c r="C40" s="142"/>
      <c r="D40" s="141" t="s">
        <v>401</v>
      </c>
      <c r="E40" s="139" t="s">
        <v>430</v>
      </c>
    </row>
    <row r="41" spans="1:10" ht="15" x14ac:dyDescent="0.25">
      <c r="A41" s="141" t="s">
        <v>427</v>
      </c>
      <c r="B41" s="142"/>
      <c r="C41" s="139" t="s">
        <v>432</v>
      </c>
    </row>
    <row r="42" spans="1:10" ht="15" x14ac:dyDescent="0.25">
      <c r="A42" s="141" t="s">
        <v>431</v>
      </c>
      <c r="B42" s="142"/>
      <c r="C42" s="139" t="s">
        <v>434</v>
      </c>
    </row>
    <row r="43" spans="1:10" ht="15" x14ac:dyDescent="0.25">
      <c r="A43" s="141" t="s">
        <v>433</v>
      </c>
      <c r="B43" s="142"/>
      <c r="C43" s="139" t="s">
        <v>435</v>
      </c>
    </row>
    <row r="44" spans="1:10" ht="15" x14ac:dyDescent="0.25">
      <c r="A44" s="141" t="s">
        <v>992</v>
      </c>
      <c r="B44" s="142"/>
      <c r="C44" s="139" t="s">
        <v>437</v>
      </c>
    </row>
    <row r="45" spans="1:10" ht="15" x14ac:dyDescent="0.25">
      <c r="A45" s="141" t="s">
        <v>993</v>
      </c>
      <c r="B45" s="142"/>
      <c r="C45" s="139" t="s">
        <v>224</v>
      </c>
    </row>
    <row r="46" spans="1:10" ht="15" x14ac:dyDescent="0.25">
      <c r="A46" s="141" t="s">
        <v>436</v>
      </c>
      <c r="B46" s="142"/>
      <c r="C46" s="139" t="s">
        <v>440</v>
      </c>
    </row>
    <row r="47" spans="1:10" ht="15" x14ac:dyDescent="0.25">
      <c r="A47" s="141" t="s">
        <v>438</v>
      </c>
      <c r="B47" s="142"/>
      <c r="C47" s="139" t="s">
        <v>442</v>
      </c>
    </row>
    <row r="48" spans="1:10" ht="15" x14ac:dyDescent="0.25">
      <c r="A48" s="141" t="s">
        <v>439</v>
      </c>
      <c r="B48" s="142"/>
      <c r="C48" s="139" t="s">
        <v>444</v>
      </c>
    </row>
    <row r="49" spans="1:10" ht="15" x14ac:dyDescent="0.25">
      <c r="A49" s="141" t="s">
        <v>441</v>
      </c>
      <c r="B49" s="142"/>
      <c r="C49" s="139" t="s">
        <v>446</v>
      </c>
    </row>
    <row r="50" spans="1:10" ht="15" x14ac:dyDescent="0.25">
      <c r="A50" s="141" t="s">
        <v>443</v>
      </c>
      <c r="B50" s="142"/>
      <c r="C50" s="139" t="s">
        <v>448</v>
      </c>
    </row>
    <row r="51" spans="1:10" ht="15" x14ac:dyDescent="0.25">
      <c r="A51" s="141" t="s">
        <v>445</v>
      </c>
      <c r="B51" s="142"/>
      <c r="C51" s="139" t="s">
        <v>994</v>
      </c>
    </row>
    <row r="52" spans="1:10" ht="15" x14ac:dyDescent="0.25">
      <c r="A52" s="141" t="s">
        <v>447</v>
      </c>
      <c r="B52" s="142"/>
      <c r="C52" s="139" t="s">
        <v>450</v>
      </c>
    </row>
    <row r="53" spans="1:10" ht="15" x14ac:dyDescent="0.25">
      <c r="A53" s="141" t="s">
        <v>449</v>
      </c>
      <c r="B53" s="142"/>
      <c r="C53" s="139" t="s">
        <v>996</v>
      </c>
    </row>
    <row r="54" spans="1:10" ht="47.25" customHeight="1" x14ac:dyDescent="0.25">
      <c r="A54" s="143" t="s">
        <v>451</v>
      </c>
      <c r="B54" s="142"/>
      <c r="C54" s="701" t="s">
        <v>997</v>
      </c>
      <c r="D54" s="701"/>
      <c r="E54" s="701"/>
      <c r="F54" s="701"/>
      <c r="G54" s="701"/>
      <c r="H54" s="701"/>
      <c r="I54" s="701"/>
      <c r="J54" s="701"/>
    </row>
    <row r="55" spans="1:10" ht="15" x14ac:dyDescent="0.25">
      <c r="A55" s="141" t="s">
        <v>452</v>
      </c>
      <c r="B55" s="142"/>
      <c r="C55" s="139" t="s">
        <v>453</v>
      </c>
    </row>
    <row r="56" spans="1:10" ht="15" x14ac:dyDescent="0.25">
      <c r="A56" s="141" t="s">
        <v>454</v>
      </c>
      <c r="B56" s="142"/>
      <c r="C56" s="139" t="s">
        <v>455</v>
      </c>
    </row>
    <row r="57" spans="1:10" ht="15" x14ac:dyDescent="0.25">
      <c r="A57" s="141" t="s">
        <v>456</v>
      </c>
      <c r="B57" s="142"/>
      <c r="C57" s="139" t="s">
        <v>457</v>
      </c>
    </row>
    <row r="58" spans="1:10" ht="15" x14ac:dyDescent="0.25">
      <c r="A58" s="141" t="s">
        <v>458</v>
      </c>
      <c r="B58" s="142"/>
      <c r="C58" s="139" t="s">
        <v>1008</v>
      </c>
    </row>
    <row r="59" spans="1:10" ht="15" x14ac:dyDescent="0.25">
      <c r="A59" s="141" t="s">
        <v>459</v>
      </c>
      <c r="B59" s="142"/>
      <c r="C59" s="139" t="s">
        <v>460</v>
      </c>
    </row>
  </sheetData>
  <mergeCells count="6">
    <mergeCell ref="A1:I1"/>
    <mergeCell ref="A3:I3"/>
    <mergeCell ref="C54:J54"/>
    <mergeCell ref="C36:J36"/>
    <mergeCell ref="C35:J35"/>
    <mergeCell ref="C26:J2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295275</xdr:colOff>
                    <xdr:row>4</xdr:row>
                    <xdr:rowOff>0</xdr:rowOff>
                  </from>
                  <to>
                    <xdr:col>1</xdr:col>
                    <xdr:colOff>600075</xdr:colOff>
                    <xdr:row>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295275</xdr:colOff>
                    <xdr:row>5</xdr:row>
                    <xdr:rowOff>0</xdr:rowOff>
                  </from>
                  <to>
                    <xdr:col>1</xdr:col>
                    <xdr:colOff>600075</xdr:colOff>
                    <xdr:row>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295275</xdr:colOff>
                    <xdr:row>8</xdr:row>
                    <xdr:rowOff>0</xdr:rowOff>
                  </from>
                  <to>
                    <xdr:col>1</xdr:col>
                    <xdr:colOff>600075</xdr:colOff>
                    <xdr:row>8</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295275</xdr:colOff>
                    <xdr:row>10</xdr:row>
                    <xdr:rowOff>0</xdr:rowOff>
                  </from>
                  <to>
                    <xdr:col>4</xdr:col>
                    <xdr:colOff>600075</xdr:colOff>
                    <xdr:row>10</xdr:row>
                    <xdr:rowOff>161925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295275</xdr:colOff>
                    <xdr:row>11</xdr:row>
                    <xdr:rowOff>0</xdr:rowOff>
                  </from>
                  <to>
                    <xdr:col>4</xdr:col>
                    <xdr:colOff>600075</xdr:colOff>
                    <xdr:row>11</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295275</xdr:colOff>
                    <xdr:row>12</xdr:row>
                    <xdr:rowOff>0</xdr:rowOff>
                  </from>
                  <to>
                    <xdr:col>4</xdr:col>
                    <xdr:colOff>600075</xdr:colOff>
                    <xdr:row>12</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295275</xdr:colOff>
                    <xdr:row>13</xdr:row>
                    <xdr:rowOff>0</xdr:rowOff>
                  </from>
                  <to>
                    <xdr:col>4</xdr:col>
                    <xdr:colOff>600075</xdr:colOff>
                    <xdr:row>13</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295275</xdr:colOff>
                    <xdr:row>15</xdr:row>
                    <xdr:rowOff>0</xdr:rowOff>
                  </from>
                  <to>
                    <xdr:col>4</xdr:col>
                    <xdr:colOff>600075</xdr:colOff>
                    <xdr:row>15</xdr:row>
                    <xdr:rowOff>161925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295275</xdr:colOff>
                    <xdr:row>16</xdr:row>
                    <xdr:rowOff>0</xdr:rowOff>
                  </from>
                  <to>
                    <xdr:col>4</xdr:col>
                    <xdr:colOff>600075</xdr:colOff>
                    <xdr:row>17</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295275</xdr:colOff>
                    <xdr:row>17</xdr:row>
                    <xdr:rowOff>0</xdr:rowOff>
                  </from>
                  <to>
                    <xdr:col>4</xdr:col>
                    <xdr:colOff>600075</xdr:colOff>
                    <xdr:row>18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295275</xdr:colOff>
                    <xdr:row>14</xdr:row>
                    <xdr:rowOff>0</xdr:rowOff>
                  </from>
                  <to>
                    <xdr:col>2</xdr:col>
                    <xdr:colOff>600075</xdr:colOff>
                    <xdr:row>14</xdr:row>
                    <xdr:rowOff>161925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295275</xdr:colOff>
                    <xdr:row>8</xdr:row>
                    <xdr:rowOff>190500</xdr:rowOff>
                  </from>
                  <to>
                    <xdr:col>2</xdr:col>
                    <xdr:colOff>600075</xdr:colOff>
                    <xdr:row>9</xdr:row>
                    <xdr:rowOff>161925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295275</xdr:colOff>
                    <xdr:row>18</xdr:row>
                    <xdr:rowOff>0</xdr:rowOff>
                  </from>
                  <to>
                    <xdr:col>1</xdr:col>
                    <xdr:colOff>600075</xdr:colOff>
                    <xdr:row>19</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295275</xdr:colOff>
                    <xdr:row>19</xdr:row>
                    <xdr:rowOff>0</xdr:rowOff>
                  </from>
                  <to>
                    <xdr:col>2</xdr:col>
                    <xdr:colOff>600075</xdr:colOff>
                    <xdr:row>20</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295275</xdr:colOff>
                    <xdr:row>20</xdr:row>
                    <xdr:rowOff>0</xdr:rowOff>
                  </from>
                  <to>
                    <xdr:col>1</xdr:col>
                    <xdr:colOff>600075</xdr:colOff>
                    <xdr:row>21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295275</xdr:colOff>
                    <xdr:row>21</xdr:row>
                    <xdr:rowOff>0</xdr:rowOff>
                  </from>
                  <to>
                    <xdr:col>2</xdr:col>
                    <xdr:colOff>600075</xdr:colOff>
                    <xdr:row>22</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295275</xdr:colOff>
                    <xdr:row>22</xdr:row>
                    <xdr:rowOff>0</xdr:rowOff>
                  </from>
                  <to>
                    <xdr:col>1</xdr:col>
                    <xdr:colOff>600075</xdr:colOff>
                    <xdr:row>23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295275</xdr:colOff>
                    <xdr:row>23</xdr:row>
                    <xdr:rowOff>0</xdr:rowOff>
                  </from>
                  <to>
                    <xdr:col>1</xdr:col>
                    <xdr:colOff>600075</xdr:colOff>
                    <xdr:row>24</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295275</xdr:colOff>
                    <xdr:row>24</xdr:row>
                    <xdr:rowOff>0</xdr:rowOff>
                  </from>
                  <to>
                    <xdr:col>2</xdr:col>
                    <xdr:colOff>600075</xdr:colOff>
                    <xdr:row>25</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295275</xdr:colOff>
                    <xdr:row>25</xdr:row>
                    <xdr:rowOff>0</xdr:rowOff>
                  </from>
                  <to>
                    <xdr:col>1</xdr:col>
                    <xdr:colOff>600075</xdr:colOff>
                    <xdr:row>25</xdr:row>
                    <xdr:rowOff>219075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295275</xdr:colOff>
                    <xdr:row>26</xdr:row>
                    <xdr:rowOff>0</xdr:rowOff>
                  </from>
                  <to>
                    <xdr:col>1</xdr:col>
                    <xdr:colOff>600075</xdr:colOff>
                    <xdr:row>27</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295275</xdr:colOff>
                    <xdr:row>27</xdr:row>
                    <xdr:rowOff>0</xdr:rowOff>
                  </from>
                  <to>
                    <xdr:col>2</xdr:col>
                    <xdr:colOff>600075</xdr:colOff>
                    <xdr:row>28</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295275</xdr:colOff>
                    <xdr:row>28</xdr:row>
                    <xdr:rowOff>0</xdr:rowOff>
                  </from>
                  <to>
                    <xdr:col>2</xdr:col>
                    <xdr:colOff>600075</xdr:colOff>
                    <xdr:row>29</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295275</xdr:colOff>
                    <xdr:row>29</xdr:row>
                    <xdr:rowOff>0</xdr:rowOff>
                  </from>
                  <to>
                    <xdr:col>2</xdr:col>
                    <xdr:colOff>600075</xdr:colOff>
                    <xdr:row>30</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295275</xdr:colOff>
                    <xdr:row>31</xdr:row>
                    <xdr:rowOff>0</xdr:rowOff>
                  </from>
                  <to>
                    <xdr:col>2</xdr:col>
                    <xdr:colOff>600075</xdr:colOff>
                    <xdr:row>32</xdr:row>
                    <xdr:rowOff>28575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xdr:col>
                    <xdr:colOff>295275</xdr:colOff>
                    <xdr:row>32</xdr:row>
                    <xdr:rowOff>0</xdr:rowOff>
                  </from>
                  <to>
                    <xdr:col>1</xdr:col>
                    <xdr:colOff>600075</xdr:colOff>
                    <xdr:row>33</xdr:row>
                    <xdr:rowOff>28575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2</xdr:col>
                    <xdr:colOff>295275</xdr:colOff>
                    <xdr:row>33</xdr:row>
                    <xdr:rowOff>0</xdr:rowOff>
                  </from>
                  <to>
                    <xdr:col>2</xdr:col>
                    <xdr:colOff>600075</xdr:colOff>
                    <xdr:row>34</xdr:row>
                    <xdr:rowOff>28575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2</xdr:col>
                    <xdr:colOff>295275</xdr:colOff>
                    <xdr:row>33</xdr:row>
                    <xdr:rowOff>0</xdr:rowOff>
                  </from>
                  <to>
                    <xdr:col>2</xdr:col>
                    <xdr:colOff>600075</xdr:colOff>
                    <xdr:row>34</xdr:row>
                    <xdr:rowOff>28575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xdr:col>
                    <xdr:colOff>295275</xdr:colOff>
                    <xdr:row>34</xdr:row>
                    <xdr:rowOff>0</xdr:rowOff>
                  </from>
                  <to>
                    <xdr:col>1</xdr:col>
                    <xdr:colOff>600075</xdr:colOff>
                    <xdr:row>34</xdr:row>
                    <xdr:rowOff>219075</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xdr:col>
                    <xdr:colOff>295275</xdr:colOff>
                    <xdr:row>34</xdr:row>
                    <xdr:rowOff>0</xdr:rowOff>
                  </from>
                  <to>
                    <xdr:col>1</xdr:col>
                    <xdr:colOff>600075</xdr:colOff>
                    <xdr:row>34</xdr:row>
                    <xdr:rowOff>219075</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xdr:col>
                    <xdr:colOff>295275</xdr:colOff>
                    <xdr:row>34</xdr:row>
                    <xdr:rowOff>0</xdr:rowOff>
                  </from>
                  <to>
                    <xdr:col>1</xdr:col>
                    <xdr:colOff>600075</xdr:colOff>
                    <xdr:row>34</xdr:row>
                    <xdr:rowOff>219075</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xdr:col>
                    <xdr:colOff>295275</xdr:colOff>
                    <xdr:row>36</xdr:row>
                    <xdr:rowOff>0</xdr:rowOff>
                  </from>
                  <to>
                    <xdr:col>1</xdr:col>
                    <xdr:colOff>600075</xdr:colOff>
                    <xdr:row>37</xdr:row>
                    <xdr:rowOff>28575</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xdr:col>
                    <xdr:colOff>295275</xdr:colOff>
                    <xdr:row>36</xdr:row>
                    <xdr:rowOff>0</xdr:rowOff>
                  </from>
                  <to>
                    <xdr:col>1</xdr:col>
                    <xdr:colOff>600075</xdr:colOff>
                    <xdr:row>37</xdr:row>
                    <xdr:rowOff>28575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xdr:col>
                    <xdr:colOff>295275</xdr:colOff>
                    <xdr:row>36</xdr:row>
                    <xdr:rowOff>0</xdr:rowOff>
                  </from>
                  <to>
                    <xdr:col>1</xdr:col>
                    <xdr:colOff>600075</xdr:colOff>
                    <xdr:row>37</xdr:row>
                    <xdr:rowOff>28575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xdr:col>
                    <xdr:colOff>295275</xdr:colOff>
                    <xdr:row>36</xdr:row>
                    <xdr:rowOff>0</xdr:rowOff>
                  </from>
                  <to>
                    <xdr:col>1</xdr:col>
                    <xdr:colOff>600075</xdr:colOff>
                    <xdr:row>37</xdr:row>
                    <xdr:rowOff>28575</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xdr:col>
                    <xdr:colOff>295275</xdr:colOff>
                    <xdr:row>36</xdr:row>
                    <xdr:rowOff>0</xdr:rowOff>
                  </from>
                  <to>
                    <xdr:col>1</xdr:col>
                    <xdr:colOff>600075</xdr:colOff>
                    <xdr:row>37</xdr:row>
                    <xdr:rowOff>28575</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xdr:col>
                    <xdr:colOff>295275</xdr:colOff>
                    <xdr:row>37</xdr:row>
                    <xdr:rowOff>0</xdr:rowOff>
                  </from>
                  <to>
                    <xdr:col>1</xdr:col>
                    <xdr:colOff>600075</xdr:colOff>
                    <xdr:row>38</xdr:row>
                    <xdr:rowOff>28575</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1</xdr:col>
                    <xdr:colOff>295275</xdr:colOff>
                    <xdr:row>37</xdr:row>
                    <xdr:rowOff>0</xdr:rowOff>
                  </from>
                  <to>
                    <xdr:col>1</xdr:col>
                    <xdr:colOff>600075</xdr:colOff>
                    <xdr:row>38</xdr:row>
                    <xdr:rowOff>28575</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2</xdr:col>
                    <xdr:colOff>295275</xdr:colOff>
                    <xdr:row>38</xdr:row>
                    <xdr:rowOff>0</xdr:rowOff>
                  </from>
                  <to>
                    <xdr:col>2</xdr:col>
                    <xdr:colOff>600075</xdr:colOff>
                    <xdr:row>39</xdr:row>
                    <xdr:rowOff>28575</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2</xdr:col>
                    <xdr:colOff>295275</xdr:colOff>
                    <xdr:row>39</xdr:row>
                    <xdr:rowOff>0</xdr:rowOff>
                  </from>
                  <to>
                    <xdr:col>2</xdr:col>
                    <xdr:colOff>600075</xdr:colOff>
                    <xdr:row>40</xdr:row>
                    <xdr:rowOff>28575</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from>
                    <xdr:col>1</xdr:col>
                    <xdr:colOff>295275</xdr:colOff>
                    <xdr:row>40</xdr:row>
                    <xdr:rowOff>0</xdr:rowOff>
                  </from>
                  <to>
                    <xdr:col>1</xdr:col>
                    <xdr:colOff>600075</xdr:colOff>
                    <xdr:row>41</xdr:row>
                    <xdr:rowOff>28575</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0" r:id="rId79" name="Check Box 82">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1" r:id="rId80" name="Check Box 83">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2" r:id="rId81" name="Check Box 8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3" r:id="rId82" name="Check Box 8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4" r:id="rId83" name="Check Box 8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5" r:id="rId84" name="Check Box 8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6" r:id="rId85" name="Check Box 88">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7" r:id="rId86" name="Check Box 89">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8" r:id="rId87" name="Check Box 90">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39" r:id="rId88" name="Check Box 91">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0" r:id="rId89" name="Check Box 92">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1" r:id="rId90" name="Check Box 93">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2" r:id="rId91" name="Check Box 9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3" r:id="rId92" name="Check Box 9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4" r:id="rId93" name="Check Box 9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5" r:id="rId94" name="Check Box 9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6" r:id="rId95" name="Check Box 98">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7" r:id="rId96" name="Check Box 99">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148" r:id="rId97" name="Check Box 100">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49" r:id="rId98" name="Check Box 101">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0" r:id="rId99" name="Check Box 102">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1" r:id="rId100" name="Check Box 103">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2" r:id="rId101" name="Check Box 104">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3" r:id="rId102" name="Check Box 105">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4" r:id="rId103" name="Check Box 106">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5" r:id="rId104" name="Check Box 107">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6" r:id="rId105" name="Check Box 108">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7" r:id="rId106" name="Check Box 109">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8" r:id="rId107" name="Check Box 110">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59" r:id="rId108" name="Check Box 111">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0" r:id="rId109" name="Check Box 112">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1" r:id="rId110" name="Check Box 113">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2" r:id="rId111" name="Check Box 114">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3" r:id="rId112" name="Check Box 115">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4" r:id="rId113" name="Check Box 116">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5" r:id="rId114" name="Check Box 117">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2166" r:id="rId115" name="Check Box 118">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67" r:id="rId116" name="Check Box 119">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68" r:id="rId117" name="Check Box 120">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69" r:id="rId118" name="Check Box 121">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0" r:id="rId119" name="Check Box 122">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1" r:id="rId120" name="Check Box 123">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2" r:id="rId121" name="Check Box 124">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3" r:id="rId122" name="Check Box 125">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4" r:id="rId123" name="Check Box 126">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5" r:id="rId124" name="Check Box 127">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6" r:id="rId125" name="Check Box 128">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7" r:id="rId126" name="Check Box 129">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8" r:id="rId127" name="Check Box 130">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79" r:id="rId128" name="Check Box 131">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80" r:id="rId129" name="Check Box 132">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81" r:id="rId130" name="Check Box 133">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82" r:id="rId131" name="Check Box 134">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83" r:id="rId132" name="Check Box 135">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2184" r:id="rId133" name="Check Box 136">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85" r:id="rId134" name="Check Box 137">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86" r:id="rId135" name="Check Box 138">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87" r:id="rId136" name="Check Box 139">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88" r:id="rId137" name="Check Box 140">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89" r:id="rId138" name="Check Box 141">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0" r:id="rId139" name="Check Box 142">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1" r:id="rId140" name="Check Box 143">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2" r:id="rId141" name="Check Box 144">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3" r:id="rId142" name="Check Box 145">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4" r:id="rId143" name="Check Box 146">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5" r:id="rId144" name="Check Box 147">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6" r:id="rId145" name="Check Box 148">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7" r:id="rId146" name="Check Box 149">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8" r:id="rId147" name="Check Box 150">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199" r:id="rId148" name="Check Box 151">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200" r:id="rId149" name="Check Box 152">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201" r:id="rId150" name="Check Box 153">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2202" r:id="rId151" name="Check Box 154">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3" r:id="rId152" name="Check Box 155">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4" r:id="rId153" name="Check Box 156">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5" r:id="rId154" name="Check Box 157">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6" r:id="rId155" name="Check Box 158">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7" r:id="rId156" name="Check Box 159">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8" r:id="rId157" name="Check Box 160">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09" r:id="rId158" name="Check Box 161">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0" r:id="rId159" name="Check Box 162">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1" r:id="rId160" name="Check Box 163">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2" r:id="rId161" name="Check Box 164">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3" r:id="rId162" name="Check Box 165">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4" r:id="rId163" name="Check Box 166">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5" r:id="rId164" name="Check Box 167">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6" r:id="rId165" name="Check Box 168">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7" r:id="rId166" name="Check Box 169">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8" r:id="rId167" name="Check Box 170">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19" r:id="rId168" name="Check Box 171">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0" r:id="rId169" name="Check Box 172">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1" r:id="rId170" name="Check Box 173">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2" r:id="rId171" name="Check Box 174">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3" r:id="rId172" name="Check Box 175">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4" r:id="rId173" name="Check Box 176">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2225" r:id="rId174" name="Check Box 177">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26" r:id="rId175" name="Check Box 178">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27" r:id="rId176" name="Check Box 179">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28" r:id="rId177" name="Check Box 180">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29" r:id="rId178" name="Check Box 181">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0" r:id="rId179" name="Check Box 182">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1" r:id="rId180" name="Check Box 183">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2" r:id="rId181" name="Check Box 184">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3" r:id="rId182" name="Check Box 185">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4" r:id="rId183" name="Check Box 186">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5" r:id="rId184" name="Check Box 187">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6" r:id="rId185" name="Check Box 188">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7" r:id="rId186" name="Check Box 189">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8" r:id="rId187" name="Check Box 190">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39" r:id="rId188" name="Check Box 191">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0" r:id="rId189" name="Check Box 192">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1" r:id="rId190" name="Check Box 193">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2" r:id="rId191" name="Check Box 194">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3" r:id="rId192" name="Check Box 195">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4" r:id="rId193" name="Check Box 196">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5" r:id="rId194" name="Check Box 197">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6" r:id="rId195" name="Check Box 198">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7" r:id="rId196" name="Check Box 199">
              <controlPr defaultSize="0" autoFill="0" autoLine="0" autoPict="0">
                <anchor moveWithCells="1">
                  <from>
                    <xdr:col>1</xdr:col>
                    <xdr:colOff>295275</xdr:colOff>
                    <xdr:row>48</xdr:row>
                    <xdr:rowOff>0</xdr:rowOff>
                  </from>
                  <to>
                    <xdr:col>1</xdr:col>
                    <xdr:colOff>600075</xdr:colOff>
                    <xdr:row>49</xdr:row>
                    <xdr:rowOff>28575</xdr:rowOff>
                  </to>
                </anchor>
              </controlPr>
            </control>
          </mc:Choice>
        </mc:AlternateContent>
        <mc:AlternateContent xmlns:mc="http://schemas.openxmlformats.org/markup-compatibility/2006">
          <mc:Choice Requires="x14">
            <control shapeId="2248" r:id="rId197" name="Check Box 200">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49" r:id="rId198" name="Check Box 201">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0" r:id="rId199" name="Check Box 202">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1" r:id="rId200" name="Check Box 203">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2" r:id="rId201" name="Check Box 204">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3" r:id="rId202" name="Check Box 205">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4" r:id="rId203" name="Check Box 206">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5" r:id="rId204" name="Check Box 207">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6" r:id="rId205" name="Check Box 208">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7" r:id="rId206" name="Check Box 209">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8" r:id="rId207" name="Check Box 210">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59" r:id="rId208" name="Check Box 211">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0" r:id="rId209" name="Check Box 212">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1" r:id="rId210" name="Check Box 213">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2" r:id="rId211" name="Check Box 214">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3" r:id="rId212" name="Check Box 215">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4" r:id="rId213" name="Check Box 216">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5" r:id="rId214" name="Check Box 217">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6" r:id="rId215" name="Check Box 218">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7" r:id="rId216" name="Check Box 219">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8" r:id="rId217" name="Check Box 220">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69" r:id="rId218" name="Check Box 221">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70" r:id="rId219" name="Check Box 222">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271" r:id="rId220" name="Check Box 22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2" r:id="rId221" name="Check Box 22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3" r:id="rId222" name="Check Box 22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4" r:id="rId223" name="Check Box 226">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5" r:id="rId224" name="Check Box 227">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6" r:id="rId225" name="Check Box 228">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7" r:id="rId226" name="Check Box 229">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8" r:id="rId227" name="Check Box 23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79" r:id="rId228" name="Check Box 23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0" r:id="rId229" name="Check Box 23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1" r:id="rId230" name="Check Box 23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2" r:id="rId231" name="Check Box 23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3" r:id="rId232" name="Check Box 23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4" r:id="rId233" name="Check Box 236">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5" r:id="rId234" name="Check Box 237">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6" r:id="rId235" name="Check Box 238">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7" r:id="rId236" name="Check Box 239">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8" r:id="rId237" name="Check Box 24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89" r:id="rId238" name="Check Box 24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90" r:id="rId239" name="Check Box 24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91" r:id="rId240" name="Check Box 24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92" r:id="rId241" name="Check Box 24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93" r:id="rId242" name="Check Box 24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294" r:id="rId243" name="Check Box 24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295" r:id="rId244" name="Check Box 24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296" r:id="rId245" name="Check Box 24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297" r:id="rId246" name="Check Box 24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298" r:id="rId247" name="Check Box 25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299" r:id="rId248" name="Check Box 25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0" r:id="rId249" name="Check Box 25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1" r:id="rId250" name="Check Box 25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2" r:id="rId251" name="Check Box 25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3" r:id="rId252" name="Check Box 25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4" r:id="rId253" name="Check Box 25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5" r:id="rId254" name="Check Box 25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6" r:id="rId255" name="Check Box 25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7" r:id="rId256" name="Check Box 25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8" r:id="rId257" name="Check Box 26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09" r:id="rId258" name="Check Box 26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0" r:id="rId259" name="Check Box 26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1" r:id="rId260" name="Check Box 26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2" r:id="rId261" name="Check Box 26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3" r:id="rId262" name="Check Box 26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4" r:id="rId263" name="Check Box 26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5" r:id="rId264" name="Check Box 26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6" r:id="rId265" name="Check Box 26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7" r:id="rId266" name="Check Box 26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8" r:id="rId267" name="Check Box 27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19" r:id="rId268" name="Check Box 27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20" r:id="rId269" name="Check Box 27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21" r:id="rId270" name="Check Box 27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2322" r:id="rId271" name="Check Box 274">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3" r:id="rId272" name="Check Box 275">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4" r:id="rId273" name="Check Box 276">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5" r:id="rId274" name="Check Box 277">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6" r:id="rId275" name="Check Box 278">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7" r:id="rId276" name="Check Box 279">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8" r:id="rId277" name="Check Box 280">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29" r:id="rId278" name="Check Box 281">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0" r:id="rId279" name="Check Box 282">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1" r:id="rId280" name="Check Box 283">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2" r:id="rId281" name="Check Box 284">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3" r:id="rId282" name="Check Box 285">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4" r:id="rId283" name="Check Box 286">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5" r:id="rId284" name="Check Box 287">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6" r:id="rId285" name="Check Box 288">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7" r:id="rId286" name="Check Box 289">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8" r:id="rId287" name="Check Box 290">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39" r:id="rId288" name="Check Box 291">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0" r:id="rId289" name="Check Box 292">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1" r:id="rId290" name="Check Box 293">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2" r:id="rId291" name="Check Box 294">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3" r:id="rId292" name="Check Box 295">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4" r:id="rId293" name="Check Box 296">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5" r:id="rId294" name="Check Box 297">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6" r:id="rId295" name="Check Box 298">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7" r:id="rId296" name="Check Box 299">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8" r:id="rId297" name="Check Box 300">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49" r:id="rId298" name="Check Box 301">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2350" r:id="rId299" name="Check Box 30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1" r:id="rId300" name="Check Box 30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2" r:id="rId301" name="Check Box 30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3" r:id="rId302" name="Check Box 305">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4" r:id="rId303" name="Check Box 306">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5" r:id="rId304" name="Check Box 307">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6" r:id="rId305" name="Check Box 308">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7" r:id="rId306" name="Check Box 309">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8" r:id="rId307" name="Check Box 310">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59" r:id="rId308" name="Check Box 311">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0" r:id="rId309" name="Check Box 31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1" r:id="rId310" name="Check Box 31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2" r:id="rId311" name="Check Box 31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3" r:id="rId312" name="Check Box 315">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4" r:id="rId313" name="Check Box 316">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5" r:id="rId314" name="Check Box 317">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6" r:id="rId315" name="Check Box 318">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7" r:id="rId316" name="Check Box 319">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8" r:id="rId317" name="Check Box 320">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69" r:id="rId318" name="Check Box 321">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0" r:id="rId319" name="Check Box 32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1" r:id="rId320" name="Check Box 32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2" r:id="rId321" name="Check Box 32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3" r:id="rId322" name="Check Box 325">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4" r:id="rId323" name="Check Box 326">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5" r:id="rId324" name="Check Box 327">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6" r:id="rId325" name="Check Box 328">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7" r:id="rId326" name="Check Box 329">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8" r:id="rId327" name="Check Box 330">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79" r:id="rId328" name="Check Box 331">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80" r:id="rId329" name="Check Box 33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81" r:id="rId330" name="Check Box 33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82" r:id="rId331" name="Check Box 33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2383" r:id="rId332" name="Check Box 33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384" r:id="rId333" name="Check Box 33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385" r:id="rId334" name="Check Box 33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386" r:id="rId335" name="Check Box 33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387" r:id="rId336" name="Check Box 33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388" r:id="rId337" name="Check Box 340">
              <controlPr defaultSize="0" autoFill="0" autoLine="0" autoPict="0">
                <anchor moveWithCells="1">
                  <from>
                    <xdr:col>2</xdr:col>
                    <xdr:colOff>295275</xdr:colOff>
                    <xdr:row>30</xdr:row>
                    <xdr:rowOff>0</xdr:rowOff>
                  </from>
                  <to>
                    <xdr:col>2</xdr:col>
                    <xdr:colOff>600075</xdr:colOff>
                    <xdr:row>31</xdr:row>
                    <xdr:rowOff>28575</xdr:rowOff>
                  </to>
                </anchor>
              </controlPr>
            </control>
          </mc:Choice>
        </mc:AlternateContent>
        <mc:AlternateContent xmlns:mc="http://schemas.openxmlformats.org/markup-compatibility/2006">
          <mc:Choice Requires="x14">
            <control shapeId="2389" r:id="rId338" name="Check Box 341">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0" r:id="rId339" name="Check Box 342">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1" r:id="rId340" name="Check Box 343">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2" r:id="rId341" name="Check Box 34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3" r:id="rId342" name="Check Box 34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4" r:id="rId343" name="Check Box 34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5" r:id="rId344" name="Check Box 34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6" r:id="rId345" name="Check Box 348">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7" r:id="rId346" name="Check Box 349">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8" r:id="rId347" name="Check Box 350">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399" r:id="rId348" name="Check Box 351">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0" r:id="rId349" name="Check Box 352">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1" r:id="rId350" name="Check Box 353">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2" r:id="rId351" name="Check Box 354">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3" r:id="rId352" name="Check Box 355">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4" r:id="rId353" name="Check Box 356">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5" r:id="rId354" name="Check Box 357">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6" r:id="rId355" name="Check Box 358">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2407" r:id="rId356" name="Check Box 359">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08" r:id="rId357" name="Check Box 360">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09" r:id="rId358" name="Check Box 361">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0" r:id="rId359" name="Check Box 362">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1" r:id="rId360" name="Check Box 363">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2" r:id="rId361" name="Check Box 364">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3" r:id="rId362" name="Check Box 365">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4" r:id="rId363" name="Check Box 366">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5" r:id="rId364" name="Check Box 367">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6" r:id="rId365" name="Check Box 368">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7" r:id="rId366" name="Check Box 369">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8" r:id="rId367" name="Check Box 370">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19" r:id="rId368" name="Check Box 371">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0" r:id="rId369" name="Check Box 372">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1" r:id="rId370" name="Check Box 373">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2" r:id="rId371" name="Check Box 374">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3" r:id="rId372" name="Check Box 375">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4" r:id="rId373" name="Check Box 376">
              <controlPr defaultSize="0" autoFill="0" autoLine="0" autoPict="0">
                <anchor moveWithCells="1">
                  <from>
                    <xdr:col>1</xdr:col>
                    <xdr:colOff>295275</xdr:colOff>
                    <xdr:row>43</xdr:row>
                    <xdr:rowOff>0</xdr:rowOff>
                  </from>
                  <to>
                    <xdr:col>1</xdr:col>
                    <xdr:colOff>600075</xdr:colOff>
                    <xdr:row>44</xdr:row>
                    <xdr:rowOff>28575</xdr:rowOff>
                  </to>
                </anchor>
              </controlPr>
            </control>
          </mc:Choice>
        </mc:AlternateContent>
        <mc:AlternateContent xmlns:mc="http://schemas.openxmlformats.org/markup-compatibility/2006">
          <mc:Choice Requires="x14">
            <control shapeId="2425" r:id="rId374" name="Check Box 37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26" r:id="rId375" name="Check Box 37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27" r:id="rId376" name="Check Box 37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28" r:id="rId377" name="Check Box 380">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29" r:id="rId378" name="Check Box 381">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0" r:id="rId379" name="Check Box 382">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1" r:id="rId380" name="Check Box 383">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2" r:id="rId381" name="Check Box 384">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3" r:id="rId382" name="Check Box 38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4" r:id="rId383" name="Check Box 38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5" r:id="rId384" name="Check Box 38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6" r:id="rId385" name="Check Box 38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7" r:id="rId386" name="Check Box 38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8" r:id="rId387" name="Check Box 390">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39" r:id="rId388" name="Check Box 391">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0" r:id="rId389" name="Check Box 392">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1" r:id="rId390" name="Check Box 393">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2" r:id="rId391" name="Check Box 394">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3" r:id="rId392" name="Check Box 39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4" r:id="rId393" name="Check Box 39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5" r:id="rId394" name="Check Box 39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6" r:id="rId395" name="Check Box 39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7" r:id="rId396" name="Check Box 39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8" r:id="rId397" name="Check Box 400">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49" r:id="rId398" name="Check Box 401">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0" r:id="rId399" name="Check Box 402">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1" r:id="rId400" name="Check Box 403">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2" r:id="rId401" name="Check Box 404">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3" r:id="rId402" name="Check Box 40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4" r:id="rId403" name="Check Box 40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5" r:id="rId404" name="Check Box 40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6" r:id="rId405" name="Check Box 40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7" r:id="rId406" name="Check Box 40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2458" r:id="rId407" name="Check Box 41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59" r:id="rId408" name="Check Box 41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60" r:id="rId409" name="Check Box 41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61" r:id="rId410" name="Check Box 41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62" r:id="rId411" name="Check Box 41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1" r:id="rId412" name="Check Box 423">
              <controlPr defaultSize="0" autoFill="0" autoLine="0" autoPict="0">
                <anchor moveWithCells="1">
                  <from>
                    <xdr:col>1</xdr:col>
                    <xdr:colOff>295275</xdr:colOff>
                    <xdr:row>35</xdr:row>
                    <xdr:rowOff>0</xdr:rowOff>
                  </from>
                  <to>
                    <xdr:col>1</xdr:col>
                    <xdr:colOff>600075</xdr:colOff>
                    <xdr:row>35</xdr:row>
                    <xdr:rowOff>219075</xdr:rowOff>
                  </to>
                </anchor>
              </controlPr>
            </control>
          </mc:Choice>
        </mc:AlternateContent>
        <mc:AlternateContent xmlns:mc="http://schemas.openxmlformats.org/markup-compatibility/2006">
          <mc:Choice Requires="x14">
            <control shapeId="2472" r:id="rId413" name="Check Box 424">
              <controlPr defaultSize="0" autoFill="0" autoLine="0" autoPict="0">
                <anchor moveWithCells="1">
                  <from>
                    <xdr:col>1</xdr:col>
                    <xdr:colOff>295275</xdr:colOff>
                    <xdr:row>35</xdr:row>
                    <xdr:rowOff>0</xdr:rowOff>
                  </from>
                  <to>
                    <xdr:col>1</xdr:col>
                    <xdr:colOff>600075</xdr:colOff>
                    <xdr:row>35</xdr:row>
                    <xdr:rowOff>219075</xdr:rowOff>
                  </to>
                </anchor>
              </controlPr>
            </control>
          </mc:Choice>
        </mc:AlternateContent>
        <mc:AlternateContent xmlns:mc="http://schemas.openxmlformats.org/markup-compatibility/2006">
          <mc:Choice Requires="x14">
            <control shapeId="2473" r:id="rId414" name="Check Box 425">
              <controlPr defaultSize="0" autoFill="0" autoLine="0" autoPict="0">
                <anchor moveWithCells="1">
                  <from>
                    <xdr:col>1</xdr:col>
                    <xdr:colOff>295275</xdr:colOff>
                    <xdr:row>35</xdr:row>
                    <xdr:rowOff>0</xdr:rowOff>
                  </from>
                  <to>
                    <xdr:col>1</xdr:col>
                    <xdr:colOff>600075</xdr:colOff>
                    <xdr:row>35</xdr:row>
                    <xdr:rowOff>219075</xdr:rowOff>
                  </to>
                </anchor>
              </controlPr>
            </control>
          </mc:Choice>
        </mc:AlternateContent>
        <mc:AlternateContent xmlns:mc="http://schemas.openxmlformats.org/markup-compatibility/2006">
          <mc:Choice Requires="x14">
            <control shapeId="2474" r:id="rId415" name="Check Box 426">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5" r:id="rId416" name="Check Box 42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6" r:id="rId417" name="Check Box 42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7" r:id="rId418" name="Check Box 42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8" r:id="rId419" name="Check Box 43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79" r:id="rId420" name="Check Box 43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0" r:id="rId421" name="Check Box 43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1" r:id="rId422" name="Check Box 43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2" r:id="rId423" name="Check Box 43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3" r:id="rId424" name="Check Box 435">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4" r:id="rId425" name="Check Box 436">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5" r:id="rId426" name="Check Box 43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6" r:id="rId427" name="Check Box 43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7" r:id="rId428" name="Check Box 43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8" r:id="rId429" name="Check Box 44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89" r:id="rId430" name="Check Box 44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0" r:id="rId431" name="Check Box 44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1" r:id="rId432" name="Check Box 44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2" r:id="rId433" name="Check Box 44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3" r:id="rId434" name="Check Box 445">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4" r:id="rId435" name="Check Box 446">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5" r:id="rId436" name="Check Box 44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6" r:id="rId437" name="Check Box 44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7" r:id="rId438" name="Check Box 44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8" r:id="rId439" name="Check Box 45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499" r:id="rId440" name="Check Box 45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0" r:id="rId441" name="Check Box 45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1" r:id="rId442" name="Check Box 45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2" r:id="rId443" name="Check Box 45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3" r:id="rId444" name="Check Box 455">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4" r:id="rId445" name="Check Box 456">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5" r:id="rId446" name="Check Box 45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6" r:id="rId447" name="Check Box 45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7" r:id="rId448" name="Check Box 45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8" r:id="rId449" name="Check Box 46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09" r:id="rId450" name="Check Box 46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10" r:id="rId451" name="Check Box 46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11" r:id="rId452" name="Check Box 46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2512" r:id="rId453" name="Check Box 464">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2513" r:id="rId454" name="Check Box 465">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2514" r:id="rId455" name="Check Box 466">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2515" r:id="rId456" name="Check Box 467">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2516" r:id="rId457" name="Check Box 468">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2563" r:id="rId458" name="Check Box 515">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4" r:id="rId459" name="Check Box 516">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5" r:id="rId460" name="Check Box 517">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6" r:id="rId461" name="Check Box 518">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7" r:id="rId462" name="Check Box 519">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8" r:id="rId463" name="Check Box 520">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69" r:id="rId464" name="Check Box 521">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0" r:id="rId465" name="Check Box 522">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1" r:id="rId466" name="Check Box 523">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2" r:id="rId467" name="Check Box 524">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3" r:id="rId468" name="Check Box 525">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4" r:id="rId469" name="Check Box 526">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5" r:id="rId470" name="Check Box 527">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6" r:id="rId471" name="Check Box 528">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7" r:id="rId472" name="Check Box 529">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8" r:id="rId473" name="Check Box 530">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79" r:id="rId474" name="Check Box 531">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0" r:id="rId475" name="Check Box 532">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1" r:id="rId476" name="Check Box 533">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2" r:id="rId477" name="Check Box 534">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3" r:id="rId478" name="Check Box 535">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4" r:id="rId479" name="Check Box 536">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5" r:id="rId480" name="Check Box 537">
              <controlPr defaultSize="0" autoFill="0" autoLine="0" autoPict="0">
                <anchor moveWithCells="1">
                  <from>
                    <xdr:col>1</xdr:col>
                    <xdr:colOff>295275</xdr:colOff>
                    <xdr:row>49</xdr:row>
                    <xdr:rowOff>0</xdr:rowOff>
                  </from>
                  <to>
                    <xdr:col>1</xdr:col>
                    <xdr:colOff>600075</xdr:colOff>
                    <xdr:row>50</xdr:row>
                    <xdr:rowOff>28575</xdr:rowOff>
                  </to>
                </anchor>
              </controlPr>
            </control>
          </mc:Choice>
        </mc:AlternateContent>
        <mc:AlternateContent xmlns:mc="http://schemas.openxmlformats.org/markup-compatibility/2006">
          <mc:Choice Requires="x14">
            <control shapeId="2586" r:id="rId481" name="Check Box 538">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87" r:id="rId482" name="Check Box 539">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88" r:id="rId483" name="Check Box 540">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89" r:id="rId484" name="Check Box 541">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0" r:id="rId485" name="Check Box 542">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1" r:id="rId486" name="Check Box 543">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2" r:id="rId487" name="Check Box 544">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3" r:id="rId488" name="Check Box 545">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4" r:id="rId489" name="Check Box 546">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5" r:id="rId490" name="Check Box 547">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6" r:id="rId491" name="Check Box 548">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7" r:id="rId492" name="Check Box 549">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8" r:id="rId493" name="Check Box 550">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599" r:id="rId494" name="Check Box 551">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0" r:id="rId495" name="Check Box 552">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1" r:id="rId496" name="Check Box 553">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2" r:id="rId497" name="Check Box 554">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3" r:id="rId498" name="Check Box 555">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4" r:id="rId499" name="Check Box 556">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5" r:id="rId500" name="Check Box 557">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6" r:id="rId501" name="Check Box 558">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7" r:id="rId502" name="Check Box 559">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08" r:id="rId503" name="Check Box 560">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2655" r:id="rId504" name="Check Box 607">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56" r:id="rId505" name="Check Box 608">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57" r:id="rId506" name="Check Box 60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58" r:id="rId507" name="Check Box 610">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59" r:id="rId508" name="Check Box 611">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0" r:id="rId509" name="Check Box 612">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1" r:id="rId510" name="Check Box 613">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2" r:id="rId511" name="Check Box 614">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3" r:id="rId512" name="Check Box 615">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4" r:id="rId513" name="Check Box 616">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5" r:id="rId514" name="Check Box 617">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6" r:id="rId515" name="Check Box 618">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7" r:id="rId516" name="Check Box 61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8" r:id="rId517" name="Check Box 620">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69" r:id="rId518" name="Check Box 621">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0" r:id="rId519" name="Check Box 622">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1" r:id="rId520" name="Check Box 623">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2" r:id="rId521" name="Check Box 624">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3" r:id="rId522" name="Check Box 625">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4" r:id="rId523" name="Check Box 626">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5" r:id="rId524" name="Check Box 627">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6" r:id="rId525" name="Check Box 628">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7" r:id="rId526" name="Check Box 62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2678" r:id="rId527" name="Check Box 63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79" r:id="rId528" name="Check Box 63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0" r:id="rId529" name="Check Box 63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1" r:id="rId530" name="Check Box 63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2" r:id="rId531" name="Check Box 63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3" r:id="rId532" name="Check Box 63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4" r:id="rId533" name="Check Box 636">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5" r:id="rId534" name="Check Box 637">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6" r:id="rId535" name="Check Box 638">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7" r:id="rId536" name="Check Box 639">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8" r:id="rId537" name="Check Box 64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89" r:id="rId538" name="Check Box 64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0" r:id="rId539" name="Check Box 64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1" r:id="rId540" name="Check Box 64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2" r:id="rId541" name="Check Box 64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3" r:id="rId542" name="Check Box 64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4" r:id="rId543" name="Check Box 646">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5" r:id="rId544" name="Check Box 647">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6" r:id="rId545" name="Check Box 648">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7" r:id="rId546" name="Check Box 649">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8" r:id="rId547" name="Check Box 65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699" r:id="rId548" name="Check Box 65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2700" r:id="rId549" name="Check Box 65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67EE-DF1F-491A-B0ED-F49BCCA399D6}">
  <dimension ref="A1:J26"/>
  <sheetViews>
    <sheetView workbookViewId="0">
      <selection activeCell="B29" sqref="B29"/>
    </sheetView>
  </sheetViews>
  <sheetFormatPr defaultColWidth="9.140625" defaultRowHeight="12.75" x14ac:dyDescent="0.2"/>
  <cols>
    <col min="1" max="1" width="28.85546875" style="137" customWidth="1"/>
    <col min="2" max="3" width="11.5703125" style="137" customWidth="1"/>
    <col min="4" max="4" width="11.140625" style="137" customWidth="1"/>
    <col min="5" max="5" width="11.28515625" style="137" customWidth="1"/>
    <col min="6" max="6" width="11.5703125" style="137" customWidth="1"/>
    <col min="7" max="7" width="11.140625" style="137" customWidth="1"/>
    <col min="8" max="8" width="11.5703125" style="137" customWidth="1"/>
    <col min="9" max="9" width="11.42578125" style="137" customWidth="1"/>
    <col min="10" max="16384" width="9.140625" style="137"/>
  </cols>
  <sheetData>
    <row r="1" spans="1:10" ht="15.75" x14ac:dyDescent="0.25">
      <c r="A1" s="145" t="s">
        <v>961</v>
      </c>
      <c r="B1" s="145"/>
      <c r="C1" s="145"/>
      <c r="D1" s="145"/>
      <c r="E1" s="145"/>
      <c r="F1" s="145"/>
      <c r="G1" s="145"/>
      <c r="H1" s="145"/>
      <c r="I1" s="145"/>
      <c r="J1" s="145"/>
    </row>
    <row r="3" spans="1:10" x14ac:dyDescent="0.2">
      <c r="A3" s="704" t="s">
        <v>971</v>
      </c>
      <c r="B3" s="704"/>
      <c r="C3" s="704"/>
      <c r="D3" s="704"/>
      <c r="E3" s="704"/>
      <c r="F3" s="704"/>
      <c r="G3" s="704"/>
      <c r="H3" s="704"/>
      <c r="I3" s="704"/>
    </row>
    <row r="4" spans="1:10" x14ac:dyDescent="0.2">
      <c r="A4" s="146" t="s">
        <v>461</v>
      </c>
      <c r="B4" s="146" t="s">
        <v>462</v>
      </c>
      <c r="C4" s="146" t="s">
        <v>463</v>
      </c>
      <c r="D4" s="146" t="s">
        <v>464</v>
      </c>
      <c r="E4" s="146" t="s">
        <v>465</v>
      </c>
      <c r="F4" s="146" t="s">
        <v>466</v>
      </c>
      <c r="G4" s="146" t="s">
        <v>467</v>
      </c>
      <c r="H4" s="146" t="s">
        <v>468</v>
      </c>
      <c r="I4" s="146" t="s">
        <v>469</v>
      </c>
    </row>
    <row r="5" spans="1:10" x14ac:dyDescent="0.2">
      <c r="A5" s="147" t="s">
        <v>470</v>
      </c>
      <c r="B5" s="148">
        <v>21550</v>
      </c>
      <c r="C5" s="148">
        <v>24600</v>
      </c>
      <c r="D5" s="148">
        <v>27700</v>
      </c>
      <c r="E5" s="148">
        <v>30750</v>
      </c>
      <c r="F5" s="148">
        <v>33250</v>
      </c>
      <c r="G5" s="148">
        <v>35700</v>
      </c>
      <c r="H5" s="148">
        <v>38150</v>
      </c>
      <c r="I5" s="148">
        <v>40600</v>
      </c>
    </row>
    <row r="6" spans="1:10" x14ac:dyDescent="0.2">
      <c r="A6" s="149" t="s">
        <v>471</v>
      </c>
      <c r="B6" s="150">
        <v>35900</v>
      </c>
      <c r="C6" s="150">
        <v>41000</v>
      </c>
      <c r="D6" s="150">
        <v>46100</v>
      </c>
      <c r="E6" s="150">
        <v>51250</v>
      </c>
      <c r="F6" s="150">
        <v>55350</v>
      </c>
      <c r="G6" s="150">
        <v>59450</v>
      </c>
      <c r="H6" s="150">
        <v>63550</v>
      </c>
      <c r="I6" s="150">
        <v>67650</v>
      </c>
    </row>
    <row r="7" spans="1:10" x14ac:dyDescent="0.2">
      <c r="A7" s="147" t="s">
        <v>472</v>
      </c>
      <c r="B7" s="148">
        <v>43080</v>
      </c>
      <c r="C7" s="148">
        <v>49200</v>
      </c>
      <c r="D7" s="148">
        <v>55320</v>
      </c>
      <c r="E7" s="148">
        <v>61500</v>
      </c>
      <c r="F7" s="148">
        <v>66420</v>
      </c>
      <c r="G7" s="148">
        <v>71340</v>
      </c>
      <c r="H7" s="148">
        <v>76260</v>
      </c>
      <c r="I7" s="148">
        <v>81180</v>
      </c>
    </row>
    <row r="8" spans="1:10" x14ac:dyDescent="0.2">
      <c r="A8" s="149" t="s">
        <v>473</v>
      </c>
      <c r="B8" s="150">
        <v>57400</v>
      </c>
      <c r="C8" s="150">
        <v>65600</v>
      </c>
      <c r="D8" s="150">
        <v>73800</v>
      </c>
      <c r="E8" s="150">
        <v>82000</v>
      </c>
      <c r="F8" s="150">
        <v>88600</v>
      </c>
      <c r="G8" s="150">
        <v>95150</v>
      </c>
      <c r="H8" s="150">
        <v>101650</v>
      </c>
      <c r="I8" s="150">
        <v>108250</v>
      </c>
    </row>
    <row r="9" spans="1:10" x14ac:dyDescent="0.2">
      <c r="B9" s="151"/>
      <c r="C9" s="151"/>
      <c r="D9" s="151"/>
      <c r="E9" s="151"/>
      <c r="F9" s="151"/>
      <c r="G9" s="151"/>
      <c r="H9" s="151"/>
    </row>
    <row r="10" spans="1:10" x14ac:dyDescent="0.2">
      <c r="A10" s="152" t="s">
        <v>474</v>
      </c>
      <c r="B10" s="153"/>
      <c r="C10" s="154" t="s">
        <v>475</v>
      </c>
      <c r="D10" s="154" t="s">
        <v>476</v>
      </c>
      <c r="E10" s="154" t="s">
        <v>477</v>
      </c>
      <c r="F10" s="154" t="s">
        <v>478</v>
      </c>
      <c r="G10" s="154" t="s">
        <v>479</v>
      </c>
    </row>
    <row r="11" spans="1:10" x14ac:dyDescent="0.2">
      <c r="A11" s="155" t="s">
        <v>480</v>
      </c>
      <c r="B11" s="156"/>
      <c r="C11" s="148">
        <v>897</v>
      </c>
      <c r="D11" s="148">
        <v>961</v>
      </c>
      <c r="E11" s="148">
        <v>1152</v>
      </c>
      <c r="F11" s="148">
        <v>1332</v>
      </c>
      <c r="G11" s="148">
        <v>1486</v>
      </c>
    </row>
    <row r="12" spans="1:10" x14ac:dyDescent="0.2">
      <c r="A12" s="157" t="s">
        <v>481</v>
      </c>
      <c r="B12" s="158"/>
      <c r="C12" s="150">
        <v>1148</v>
      </c>
      <c r="D12" s="150">
        <v>1231</v>
      </c>
      <c r="E12" s="150">
        <v>1478</v>
      </c>
      <c r="F12" s="150">
        <v>1699</v>
      </c>
      <c r="G12" s="150">
        <v>1876</v>
      </c>
    </row>
    <row r="13" spans="1:10" x14ac:dyDescent="0.2">
      <c r="A13" s="152" t="s">
        <v>482</v>
      </c>
      <c r="B13" s="153"/>
      <c r="C13" s="154" t="s">
        <v>475</v>
      </c>
      <c r="D13" s="154" t="s">
        <v>476</v>
      </c>
      <c r="E13" s="154" t="s">
        <v>477</v>
      </c>
      <c r="F13" s="154" t="s">
        <v>478</v>
      </c>
      <c r="G13" s="154" t="s">
        <v>479</v>
      </c>
    </row>
    <row r="14" spans="1:10" x14ac:dyDescent="0.2">
      <c r="A14" s="159" t="s">
        <v>972</v>
      </c>
      <c r="B14" s="160"/>
      <c r="C14" s="161">
        <v>1517</v>
      </c>
      <c r="D14" s="161">
        <v>1611</v>
      </c>
      <c r="E14" s="161">
        <v>2010</v>
      </c>
      <c r="F14" s="161">
        <v>2707</v>
      </c>
      <c r="G14" s="161">
        <v>3304</v>
      </c>
    </row>
    <row r="15" spans="1:10" x14ac:dyDescent="0.2">
      <c r="A15" s="159" t="s">
        <v>483</v>
      </c>
      <c r="B15" s="160"/>
      <c r="C15" s="161">
        <v>897</v>
      </c>
      <c r="D15" s="161">
        <v>961</v>
      </c>
      <c r="E15" s="161">
        <v>1152</v>
      </c>
      <c r="F15" s="161">
        <v>1332</v>
      </c>
      <c r="G15" s="161">
        <v>1486</v>
      </c>
    </row>
    <row r="16" spans="1:10" x14ac:dyDescent="0.2">
      <c r="A16" s="159" t="s">
        <v>484</v>
      </c>
      <c r="B16" s="160"/>
      <c r="C16" s="161">
        <v>1148</v>
      </c>
      <c r="D16" s="161">
        <v>1231</v>
      </c>
      <c r="E16" s="161">
        <v>1478</v>
      </c>
      <c r="F16" s="161">
        <v>1699</v>
      </c>
      <c r="G16" s="161">
        <v>1876</v>
      </c>
    </row>
    <row r="19" spans="1:9" x14ac:dyDescent="0.2">
      <c r="A19" s="517" t="s">
        <v>1033</v>
      </c>
    </row>
    <row r="21" spans="1:9" ht="78.75" customHeight="1" x14ac:dyDescent="0.25">
      <c r="A21" s="606" t="s">
        <v>1031</v>
      </c>
      <c r="B21" s="606"/>
      <c r="C21" s="606"/>
      <c r="D21" s="606"/>
      <c r="E21" s="606"/>
      <c r="F21" s="606"/>
      <c r="G21" s="606"/>
      <c r="H21" s="606"/>
      <c r="I21" s="606"/>
    </row>
    <row r="23" spans="1:9" x14ac:dyDescent="0.2">
      <c r="A23" s="517" t="s">
        <v>1032</v>
      </c>
    </row>
    <row r="24" spans="1:9" ht="87" customHeight="1" x14ac:dyDescent="0.25">
      <c r="A24" s="705" t="s">
        <v>1034</v>
      </c>
      <c r="B24" s="703"/>
      <c r="C24" s="703"/>
      <c r="D24" s="703"/>
      <c r="E24" s="703"/>
      <c r="F24" s="703"/>
      <c r="G24" s="703"/>
      <c r="H24" s="703"/>
      <c r="I24" s="703"/>
    </row>
    <row r="26" spans="1:9" ht="42" customHeight="1" x14ac:dyDescent="0.25">
      <c r="A26" s="606" t="s">
        <v>1035</v>
      </c>
      <c r="B26" s="606"/>
      <c r="C26" s="606"/>
      <c r="D26" s="606"/>
      <c r="E26" s="606"/>
      <c r="F26" s="606"/>
      <c r="G26" s="606"/>
      <c r="H26" s="606"/>
      <c r="I26" s="606"/>
    </row>
  </sheetData>
  <mergeCells count="4">
    <mergeCell ref="A3:I3"/>
    <mergeCell ref="A21:I21"/>
    <mergeCell ref="A24:I24"/>
    <mergeCell ref="A26:I26"/>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25A2-B996-45BF-A10E-5CF6FB0BE15F}">
  <dimension ref="A1:H211"/>
  <sheetViews>
    <sheetView topLeftCell="A166" workbookViewId="0">
      <selection activeCell="B201" sqref="B201"/>
    </sheetView>
  </sheetViews>
  <sheetFormatPr defaultColWidth="9.140625" defaultRowHeight="12.75" x14ac:dyDescent="0.2"/>
  <cols>
    <col min="1" max="1" width="27" style="168" customWidth="1"/>
    <col min="2" max="2" width="16" style="168" customWidth="1"/>
    <col min="3" max="3" width="16.85546875" style="168" customWidth="1"/>
    <col min="4" max="4" width="22" style="168" customWidth="1"/>
    <col min="5" max="5" width="23.140625" style="168" customWidth="1"/>
    <col min="6" max="6" width="22.140625" style="168" customWidth="1"/>
    <col min="7" max="7" width="20.7109375" style="168" customWidth="1"/>
    <col min="8" max="8" width="22.140625" style="168" customWidth="1"/>
    <col min="9" max="16384" width="9.140625" style="168"/>
  </cols>
  <sheetData>
    <row r="1" spans="1:8" ht="19.5" thickBot="1" x14ac:dyDescent="0.25">
      <c r="A1" s="711" t="s">
        <v>1004</v>
      </c>
      <c r="B1" s="712"/>
      <c r="C1" s="712"/>
      <c r="D1" s="712"/>
      <c r="E1" s="712"/>
      <c r="F1" s="712"/>
      <c r="G1" s="712"/>
      <c r="H1" s="713"/>
    </row>
    <row r="2" spans="1:8" ht="14.25" thickBot="1" x14ac:dyDescent="0.25">
      <c r="A2" s="714" t="s">
        <v>488</v>
      </c>
      <c r="B2" s="715"/>
      <c r="C2" s="715"/>
      <c r="D2" s="715"/>
      <c r="E2" s="715"/>
      <c r="F2" s="715"/>
      <c r="G2" s="715"/>
      <c r="H2" s="716"/>
    </row>
    <row r="3" spans="1:8" x14ac:dyDescent="0.2">
      <c r="A3" s="717" t="s">
        <v>489</v>
      </c>
      <c r="B3" s="718"/>
      <c r="C3" s="718"/>
      <c r="D3" s="718"/>
      <c r="E3" s="718"/>
      <c r="F3" s="718"/>
      <c r="G3" s="718"/>
      <c r="H3" s="719"/>
    </row>
    <row r="4" spans="1:8" ht="13.5" thickBot="1" x14ac:dyDescent="0.25">
      <c r="A4" s="720" t="s">
        <v>490</v>
      </c>
      <c r="B4" s="721"/>
      <c r="C4" s="721"/>
      <c r="D4" s="721"/>
      <c r="E4" s="721"/>
      <c r="F4" s="721"/>
      <c r="G4" s="721"/>
      <c r="H4" s="722"/>
    </row>
    <row r="5" spans="1:8" ht="55.5" customHeight="1" x14ac:dyDescent="0.2">
      <c r="A5" s="170" t="s">
        <v>491</v>
      </c>
      <c r="B5" s="171" t="s">
        <v>72</v>
      </c>
      <c r="C5" s="723" t="s">
        <v>492</v>
      </c>
      <c r="D5" s="724"/>
      <c r="E5" s="724"/>
      <c r="F5" s="172" t="s">
        <v>73</v>
      </c>
      <c r="G5" s="170"/>
      <c r="H5" s="173" t="s">
        <v>493</v>
      </c>
    </row>
    <row r="6" spans="1:8" ht="12.75" customHeight="1" x14ac:dyDescent="0.2">
      <c r="A6" s="174"/>
      <c r="B6" s="725" t="s">
        <v>494</v>
      </c>
      <c r="C6" s="726"/>
      <c r="D6" s="726"/>
      <c r="E6" s="726"/>
      <c r="F6" s="175" t="s">
        <v>495</v>
      </c>
      <c r="G6" s="176"/>
      <c r="H6" s="727" t="s">
        <v>496</v>
      </c>
    </row>
    <row r="7" spans="1:8" ht="12.75" customHeight="1" x14ac:dyDescent="0.2">
      <c r="A7" s="174" t="s">
        <v>497</v>
      </c>
      <c r="B7" s="725" t="s">
        <v>1036</v>
      </c>
      <c r="C7" s="726"/>
      <c r="D7" s="726"/>
      <c r="E7" s="726"/>
      <c r="F7" s="175" t="s">
        <v>498</v>
      </c>
      <c r="G7" s="177"/>
      <c r="H7" s="727"/>
    </row>
    <row r="8" spans="1:8" ht="12.75" customHeight="1" x14ac:dyDescent="0.2">
      <c r="A8" s="174"/>
      <c r="B8" s="728" t="s">
        <v>499</v>
      </c>
      <c r="C8" s="729"/>
      <c r="D8" s="729"/>
      <c r="E8" s="729"/>
      <c r="F8" s="175" t="s">
        <v>500</v>
      </c>
      <c r="G8" s="178"/>
      <c r="H8" s="727"/>
    </row>
    <row r="9" spans="1:8" x14ac:dyDescent="0.2">
      <c r="A9" s="174"/>
      <c r="B9" s="179"/>
      <c r="C9" s="730"/>
      <c r="D9" s="730"/>
      <c r="E9" s="730"/>
      <c r="F9" s="175" t="s">
        <v>501</v>
      </c>
      <c r="G9" s="176"/>
      <c r="H9" s="727"/>
    </row>
    <row r="10" spans="1:8" x14ac:dyDescent="0.2">
      <c r="A10" s="174"/>
      <c r="B10" s="179"/>
      <c r="C10" s="730"/>
      <c r="D10" s="730"/>
      <c r="E10" s="730"/>
      <c r="F10" s="175" t="s">
        <v>502</v>
      </c>
      <c r="G10" s="177"/>
      <c r="H10" s="727"/>
    </row>
    <row r="11" spans="1:8" x14ac:dyDescent="0.2">
      <c r="A11" s="174"/>
      <c r="B11" s="179"/>
      <c r="C11" s="730"/>
      <c r="D11" s="730"/>
      <c r="E11" s="730"/>
      <c r="F11" s="175" t="s">
        <v>503</v>
      </c>
      <c r="G11" s="176"/>
      <c r="H11" s="727"/>
    </row>
    <row r="12" spans="1:8" ht="13.5" thickBot="1" x14ac:dyDescent="0.25">
      <c r="A12" s="174"/>
      <c r="B12" s="179"/>
      <c r="C12" s="730"/>
      <c r="D12" s="731"/>
      <c r="E12" s="731"/>
      <c r="F12" s="175" t="s">
        <v>504</v>
      </c>
      <c r="G12" s="177"/>
      <c r="H12" s="727"/>
    </row>
    <row r="13" spans="1:8" x14ac:dyDescent="0.2">
      <c r="A13" s="180"/>
      <c r="B13" s="732" t="s">
        <v>505</v>
      </c>
      <c r="C13" s="733"/>
      <c r="D13" s="738" t="s">
        <v>506</v>
      </c>
      <c r="E13" s="738" t="s">
        <v>507</v>
      </c>
      <c r="F13" s="181"/>
      <c r="G13" s="182"/>
      <c r="H13" s="727"/>
    </row>
    <row r="14" spans="1:8" x14ac:dyDescent="0.2">
      <c r="A14" s="180" t="s">
        <v>508</v>
      </c>
      <c r="B14" s="734"/>
      <c r="C14" s="735"/>
      <c r="D14" s="739"/>
      <c r="E14" s="739"/>
      <c r="F14" s="181" t="s">
        <v>509</v>
      </c>
      <c r="G14" s="182"/>
      <c r="H14" s="727"/>
    </row>
    <row r="15" spans="1:8" ht="13.5" thickBot="1" x14ac:dyDescent="0.25">
      <c r="A15" s="183"/>
      <c r="B15" s="736"/>
      <c r="C15" s="737"/>
      <c r="D15" s="740"/>
      <c r="E15" s="740"/>
      <c r="F15" s="184"/>
      <c r="G15" s="185"/>
      <c r="H15" s="186"/>
    </row>
    <row r="16" spans="1:8" x14ac:dyDescent="0.2">
      <c r="A16" s="187" t="s">
        <v>508</v>
      </c>
      <c r="B16" s="188" t="s">
        <v>510</v>
      </c>
      <c r="C16" s="189"/>
      <c r="D16" s="190" t="s">
        <v>508</v>
      </c>
      <c r="E16" s="191" t="s">
        <v>508</v>
      </c>
      <c r="F16" s="169" t="s">
        <v>511</v>
      </c>
      <c r="G16" s="192"/>
      <c r="H16" s="193" t="s">
        <v>508</v>
      </c>
    </row>
    <row r="17" spans="1:8" x14ac:dyDescent="0.2">
      <c r="A17" s="706"/>
      <c r="B17" s="194" t="s">
        <v>512</v>
      </c>
      <c r="C17" s="195"/>
      <c r="D17" s="706" t="s">
        <v>508</v>
      </c>
      <c r="E17" s="706" t="s">
        <v>508</v>
      </c>
      <c r="F17" s="196" t="s">
        <v>513</v>
      </c>
      <c r="G17" s="197"/>
      <c r="H17" s="707" t="s">
        <v>508</v>
      </c>
    </row>
    <row r="18" spans="1:8" x14ac:dyDescent="0.2">
      <c r="A18" s="706"/>
      <c r="B18" s="194" t="s">
        <v>514</v>
      </c>
      <c r="C18" s="198">
        <v>0</v>
      </c>
      <c r="D18" s="706"/>
      <c r="E18" s="706"/>
      <c r="F18" s="196" t="s">
        <v>515</v>
      </c>
      <c r="G18" s="197"/>
      <c r="H18" s="707"/>
    </row>
    <row r="19" spans="1:8" x14ac:dyDescent="0.2">
      <c r="A19" s="706"/>
      <c r="B19" s="194" t="s">
        <v>516</v>
      </c>
      <c r="C19" s="198">
        <v>0</v>
      </c>
      <c r="D19" s="706"/>
      <c r="E19" s="706"/>
      <c r="F19" s="196" t="s">
        <v>517</v>
      </c>
      <c r="G19" s="197"/>
      <c r="H19" s="707"/>
    </row>
    <row r="20" spans="1:8" x14ac:dyDescent="0.2">
      <c r="A20" s="706"/>
      <c r="B20" s="194" t="s">
        <v>518</v>
      </c>
      <c r="C20" s="198">
        <v>0</v>
      </c>
      <c r="D20" s="706"/>
      <c r="E20" s="706"/>
      <c r="F20" s="196" t="s">
        <v>519</v>
      </c>
      <c r="G20" s="197"/>
      <c r="H20" s="707"/>
    </row>
    <row r="21" spans="1:8" x14ac:dyDescent="0.2">
      <c r="A21" s="706"/>
      <c r="B21" s="194" t="s">
        <v>520</v>
      </c>
      <c r="C21" s="195"/>
      <c r="D21" s="706"/>
      <c r="E21" s="706"/>
      <c r="F21" s="199" t="s">
        <v>521</v>
      </c>
      <c r="G21" s="197"/>
      <c r="H21" s="707"/>
    </row>
    <row r="22" spans="1:8" x14ac:dyDescent="0.2">
      <c r="A22" s="706"/>
      <c r="B22" s="194" t="s">
        <v>522</v>
      </c>
      <c r="C22" s="195"/>
      <c r="D22" s="706"/>
      <c r="E22" s="706"/>
      <c r="F22" s="196" t="s">
        <v>523</v>
      </c>
      <c r="G22" s="708"/>
      <c r="H22" s="707"/>
    </row>
    <row r="23" spans="1:8" ht="15" x14ac:dyDescent="0.25">
      <c r="A23" s="706"/>
      <c r="B23" s="200"/>
      <c r="C23" s="201" t="s">
        <v>156</v>
      </c>
      <c r="D23" s="706"/>
      <c r="E23" s="706"/>
      <c r="F23" s="196" t="s">
        <v>508</v>
      </c>
      <c r="G23" s="709"/>
      <c r="H23" s="707"/>
    </row>
    <row r="24" spans="1:8" ht="15" x14ac:dyDescent="0.25">
      <c r="A24" s="706"/>
      <c r="B24" s="200"/>
      <c r="C24" s="201" t="s">
        <v>155</v>
      </c>
      <c r="D24" s="706"/>
      <c r="E24" s="706"/>
      <c r="F24" s="196" t="s">
        <v>508</v>
      </c>
      <c r="G24" s="709"/>
      <c r="H24" s="707"/>
    </row>
    <row r="25" spans="1:8" ht="15" x14ac:dyDescent="0.25">
      <c r="A25" s="706"/>
      <c r="B25" s="200"/>
      <c r="C25" s="202" t="s">
        <v>524</v>
      </c>
      <c r="D25" s="706"/>
      <c r="E25" s="706"/>
      <c r="F25" s="196" t="s">
        <v>508</v>
      </c>
      <c r="G25" s="709"/>
      <c r="H25" s="707"/>
    </row>
    <row r="26" spans="1:8" ht="15" x14ac:dyDescent="0.25">
      <c r="A26" s="706"/>
      <c r="B26" s="200"/>
      <c r="C26" s="202" t="s">
        <v>525</v>
      </c>
      <c r="D26" s="706"/>
      <c r="E26" s="706"/>
      <c r="F26" s="196" t="s">
        <v>508</v>
      </c>
      <c r="G26" s="709"/>
      <c r="H26" s="203" t="s">
        <v>508</v>
      </c>
    </row>
    <row r="27" spans="1:8" ht="15" x14ac:dyDescent="0.25">
      <c r="A27" s="706"/>
      <c r="B27" s="200"/>
      <c r="C27" s="202" t="s">
        <v>526</v>
      </c>
      <c r="D27" s="706"/>
      <c r="E27" s="706"/>
      <c r="F27" s="196" t="s">
        <v>508</v>
      </c>
      <c r="G27" s="709"/>
      <c r="H27" s="203" t="s">
        <v>508</v>
      </c>
    </row>
    <row r="28" spans="1:8" ht="15" x14ac:dyDescent="0.25">
      <c r="A28" s="706"/>
      <c r="B28" s="200"/>
      <c r="C28" s="204"/>
      <c r="D28" s="706"/>
      <c r="E28" s="706"/>
      <c r="F28" s="205" t="s">
        <v>508</v>
      </c>
      <c r="G28" s="710"/>
      <c r="H28" s="203" t="s">
        <v>508</v>
      </c>
    </row>
    <row r="29" spans="1:8" ht="13.5" thickBot="1" x14ac:dyDescent="0.25">
      <c r="A29" s="206" t="s">
        <v>508</v>
      </c>
      <c r="B29" s="194" t="s">
        <v>508</v>
      </c>
      <c r="C29" s="202"/>
      <c r="D29" s="190" t="s">
        <v>508</v>
      </c>
      <c r="E29" s="206" t="s">
        <v>508</v>
      </c>
      <c r="F29" s="207" t="s">
        <v>508</v>
      </c>
      <c r="G29" s="206"/>
      <c r="H29" s="208" t="s">
        <v>508</v>
      </c>
    </row>
    <row r="30" spans="1:8" x14ac:dyDescent="0.2">
      <c r="A30" s="187" t="s">
        <v>508</v>
      </c>
      <c r="B30" s="188" t="s">
        <v>510</v>
      </c>
      <c r="C30" s="189"/>
      <c r="D30" s="187" t="s">
        <v>508</v>
      </c>
      <c r="E30" s="187" t="s">
        <v>508</v>
      </c>
      <c r="F30" s="209"/>
      <c r="G30" s="209"/>
      <c r="H30" s="187" t="s">
        <v>508</v>
      </c>
    </row>
    <row r="31" spans="1:8" x14ac:dyDescent="0.2">
      <c r="A31" s="706" t="s">
        <v>508</v>
      </c>
      <c r="B31" s="194" t="s">
        <v>512</v>
      </c>
      <c r="C31" s="195"/>
      <c r="D31" s="706" t="s">
        <v>508</v>
      </c>
      <c r="E31" s="706" t="s">
        <v>508</v>
      </c>
      <c r="F31" s="210" t="s">
        <v>513</v>
      </c>
      <c r="G31" s="197"/>
      <c r="H31" s="707" t="s">
        <v>508</v>
      </c>
    </row>
    <row r="32" spans="1:8" x14ac:dyDescent="0.2">
      <c r="A32" s="706"/>
      <c r="B32" s="194" t="s">
        <v>514</v>
      </c>
      <c r="C32" s="198">
        <v>0</v>
      </c>
      <c r="D32" s="706"/>
      <c r="E32" s="706"/>
      <c r="F32" s="210" t="s">
        <v>515</v>
      </c>
      <c r="G32" s="197"/>
      <c r="H32" s="707"/>
    </row>
    <row r="33" spans="1:8" x14ac:dyDescent="0.2">
      <c r="A33" s="706"/>
      <c r="B33" s="194" t="s">
        <v>516</v>
      </c>
      <c r="C33" s="198">
        <v>0</v>
      </c>
      <c r="D33" s="706"/>
      <c r="E33" s="706"/>
      <c r="F33" s="210" t="s">
        <v>517</v>
      </c>
      <c r="G33" s="197"/>
      <c r="H33" s="707"/>
    </row>
    <row r="34" spans="1:8" x14ac:dyDescent="0.2">
      <c r="A34" s="706"/>
      <c r="B34" s="194" t="s">
        <v>518</v>
      </c>
      <c r="C34" s="198">
        <v>0</v>
      </c>
      <c r="D34" s="706"/>
      <c r="E34" s="706"/>
      <c r="F34" s="210" t="s">
        <v>519</v>
      </c>
      <c r="G34" s="197"/>
      <c r="H34" s="707"/>
    </row>
    <row r="35" spans="1:8" x14ac:dyDescent="0.2">
      <c r="A35" s="706"/>
      <c r="B35" s="194" t="s">
        <v>520</v>
      </c>
      <c r="C35" s="195"/>
      <c r="D35" s="706"/>
      <c r="E35" s="706"/>
      <c r="F35" s="211" t="s">
        <v>521</v>
      </c>
      <c r="G35" s="197"/>
      <c r="H35" s="707"/>
    </row>
    <row r="36" spans="1:8" x14ac:dyDescent="0.2">
      <c r="A36" s="706"/>
      <c r="B36" s="194" t="s">
        <v>522</v>
      </c>
      <c r="C36" s="195"/>
      <c r="D36" s="706"/>
      <c r="E36" s="706"/>
      <c r="F36" s="210" t="s">
        <v>523</v>
      </c>
      <c r="G36" s="708"/>
      <c r="H36" s="707"/>
    </row>
    <row r="37" spans="1:8" ht="15" x14ac:dyDescent="0.25">
      <c r="A37" s="706"/>
      <c r="B37" s="200"/>
      <c r="C37" s="201" t="s">
        <v>156</v>
      </c>
      <c r="D37" s="706"/>
      <c r="E37" s="706"/>
      <c r="F37" s="210" t="s">
        <v>508</v>
      </c>
      <c r="G37" s="709"/>
      <c r="H37" s="707"/>
    </row>
    <row r="38" spans="1:8" ht="15" x14ac:dyDescent="0.25">
      <c r="A38" s="706"/>
      <c r="B38" s="200"/>
      <c r="C38" s="201" t="s">
        <v>155</v>
      </c>
      <c r="D38" s="706"/>
      <c r="E38" s="706"/>
      <c r="F38" s="210" t="s">
        <v>508</v>
      </c>
      <c r="G38" s="709"/>
      <c r="H38" s="707"/>
    </row>
    <row r="39" spans="1:8" ht="15" x14ac:dyDescent="0.25">
      <c r="A39" s="706"/>
      <c r="B39" s="200"/>
      <c r="C39" s="202" t="s">
        <v>524</v>
      </c>
      <c r="D39" s="706"/>
      <c r="E39" s="706"/>
      <c r="F39" s="210" t="s">
        <v>508</v>
      </c>
      <c r="G39" s="709"/>
      <c r="H39" s="707"/>
    </row>
    <row r="40" spans="1:8" ht="15" x14ac:dyDescent="0.25">
      <c r="A40" s="706"/>
      <c r="B40" s="200"/>
      <c r="C40" s="202" t="s">
        <v>525</v>
      </c>
      <c r="D40" s="706"/>
      <c r="E40" s="706"/>
      <c r="F40" s="210" t="s">
        <v>508</v>
      </c>
      <c r="G40" s="709"/>
      <c r="H40" s="191" t="s">
        <v>508</v>
      </c>
    </row>
    <row r="41" spans="1:8" ht="15" x14ac:dyDescent="0.25">
      <c r="A41" s="706"/>
      <c r="B41" s="200"/>
      <c r="C41" s="202" t="s">
        <v>526</v>
      </c>
      <c r="D41" s="706"/>
      <c r="E41" s="706"/>
      <c r="F41" s="210"/>
      <c r="G41" s="709"/>
      <c r="H41" s="191"/>
    </row>
    <row r="42" spans="1:8" ht="15" x14ac:dyDescent="0.25">
      <c r="A42" s="706"/>
      <c r="B42" s="200"/>
      <c r="C42" s="204"/>
      <c r="D42" s="706"/>
      <c r="E42" s="706"/>
      <c r="F42" s="210" t="s">
        <v>508</v>
      </c>
      <c r="G42" s="710"/>
      <c r="H42" s="191" t="s">
        <v>508</v>
      </c>
    </row>
    <row r="43" spans="1:8" ht="13.5" thickBot="1" x14ac:dyDescent="0.25">
      <c r="A43" s="206" t="s">
        <v>508</v>
      </c>
      <c r="B43" s="207"/>
      <c r="C43" s="208" t="s">
        <v>508</v>
      </c>
      <c r="D43" s="206" t="s">
        <v>508</v>
      </c>
      <c r="E43" s="206" t="s">
        <v>508</v>
      </c>
      <c r="F43" s="206" t="s">
        <v>508</v>
      </c>
      <c r="G43" s="206"/>
      <c r="H43" s="206" t="s">
        <v>508</v>
      </c>
    </row>
    <row r="44" spans="1:8" x14ac:dyDescent="0.2">
      <c r="A44" s="187" t="s">
        <v>508</v>
      </c>
      <c r="B44" s="188" t="s">
        <v>510</v>
      </c>
      <c r="C44" s="189"/>
      <c r="D44" s="212" t="s">
        <v>508</v>
      </c>
      <c r="E44" s="187" t="s">
        <v>508</v>
      </c>
      <c r="F44" s="169" t="s">
        <v>511</v>
      </c>
      <c r="G44" s="213"/>
      <c r="H44" s="193" t="s">
        <v>508</v>
      </c>
    </row>
    <row r="45" spans="1:8" x14ac:dyDescent="0.2">
      <c r="A45" s="706" t="s">
        <v>508</v>
      </c>
      <c r="B45" s="194" t="s">
        <v>512</v>
      </c>
      <c r="C45" s="195"/>
      <c r="D45" s="706" t="s">
        <v>508</v>
      </c>
      <c r="E45" s="706" t="s">
        <v>508</v>
      </c>
      <c r="F45" s="196" t="s">
        <v>513</v>
      </c>
      <c r="G45" s="197"/>
      <c r="H45" s="707" t="s">
        <v>508</v>
      </c>
    </row>
    <row r="46" spans="1:8" x14ac:dyDescent="0.2">
      <c r="A46" s="706"/>
      <c r="B46" s="194" t="s">
        <v>514</v>
      </c>
      <c r="C46" s="198">
        <v>0</v>
      </c>
      <c r="D46" s="706"/>
      <c r="E46" s="706"/>
      <c r="F46" s="196" t="s">
        <v>515</v>
      </c>
      <c r="G46" s="197"/>
      <c r="H46" s="707"/>
    </row>
    <row r="47" spans="1:8" x14ac:dyDescent="0.2">
      <c r="A47" s="706"/>
      <c r="B47" s="194" t="s">
        <v>516</v>
      </c>
      <c r="C47" s="198">
        <v>0</v>
      </c>
      <c r="D47" s="706"/>
      <c r="E47" s="706"/>
      <c r="F47" s="196" t="s">
        <v>517</v>
      </c>
      <c r="G47" s="197"/>
      <c r="H47" s="707"/>
    </row>
    <row r="48" spans="1:8" x14ac:dyDescent="0.2">
      <c r="A48" s="706"/>
      <c r="B48" s="194" t="s">
        <v>518</v>
      </c>
      <c r="C48" s="198">
        <v>0</v>
      </c>
      <c r="D48" s="706"/>
      <c r="E48" s="706"/>
      <c r="F48" s="196" t="s">
        <v>519</v>
      </c>
      <c r="G48" s="197"/>
      <c r="H48" s="707"/>
    </row>
    <row r="49" spans="1:8" x14ac:dyDescent="0.2">
      <c r="A49" s="706"/>
      <c r="B49" s="194" t="s">
        <v>520</v>
      </c>
      <c r="C49" s="195"/>
      <c r="D49" s="706"/>
      <c r="E49" s="706"/>
      <c r="F49" s="199" t="s">
        <v>521</v>
      </c>
      <c r="G49" s="197"/>
      <c r="H49" s="707"/>
    </row>
    <row r="50" spans="1:8" x14ac:dyDescent="0.2">
      <c r="A50" s="706"/>
      <c r="B50" s="194" t="s">
        <v>522</v>
      </c>
      <c r="C50" s="195"/>
      <c r="D50" s="706"/>
      <c r="E50" s="706"/>
      <c r="F50" s="196" t="s">
        <v>523</v>
      </c>
      <c r="G50" s="708"/>
      <c r="H50" s="707"/>
    </row>
    <row r="51" spans="1:8" ht="15" x14ac:dyDescent="0.25">
      <c r="A51" s="706"/>
      <c r="B51" s="200"/>
      <c r="C51" s="201" t="s">
        <v>156</v>
      </c>
      <c r="D51" s="706"/>
      <c r="E51" s="706"/>
      <c r="F51" s="196" t="s">
        <v>508</v>
      </c>
      <c r="G51" s="709"/>
      <c r="H51" s="707"/>
    </row>
    <row r="52" spans="1:8" ht="15" x14ac:dyDescent="0.25">
      <c r="A52" s="706"/>
      <c r="B52" s="200"/>
      <c r="C52" s="201" t="s">
        <v>155</v>
      </c>
      <c r="D52" s="706"/>
      <c r="E52" s="706"/>
      <c r="F52" s="196" t="s">
        <v>508</v>
      </c>
      <c r="G52" s="709"/>
      <c r="H52" s="707"/>
    </row>
    <row r="53" spans="1:8" ht="15" x14ac:dyDescent="0.25">
      <c r="A53" s="706"/>
      <c r="B53" s="200"/>
      <c r="C53" s="202" t="s">
        <v>524</v>
      </c>
      <c r="D53" s="706"/>
      <c r="E53" s="706"/>
      <c r="F53" s="196" t="s">
        <v>508</v>
      </c>
      <c r="G53" s="709"/>
      <c r="H53" s="707"/>
    </row>
    <row r="54" spans="1:8" ht="15" x14ac:dyDescent="0.25">
      <c r="A54" s="706"/>
      <c r="B54" s="200"/>
      <c r="C54" s="202" t="s">
        <v>525</v>
      </c>
      <c r="D54" s="706"/>
      <c r="E54" s="706"/>
      <c r="F54" s="196" t="s">
        <v>508</v>
      </c>
      <c r="G54" s="709"/>
      <c r="H54" s="203" t="s">
        <v>508</v>
      </c>
    </row>
    <row r="55" spans="1:8" ht="15" x14ac:dyDescent="0.25">
      <c r="A55" s="706"/>
      <c r="B55" s="200"/>
      <c r="C55" s="202" t="s">
        <v>526</v>
      </c>
      <c r="D55" s="706"/>
      <c r="E55" s="706"/>
      <c r="F55" s="196" t="s">
        <v>508</v>
      </c>
      <c r="G55" s="709"/>
      <c r="H55" s="203" t="s">
        <v>508</v>
      </c>
    </row>
    <row r="56" spans="1:8" ht="15" x14ac:dyDescent="0.25">
      <c r="A56" s="706"/>
      <c r="B56" s="200"/>
      <c r="C56" s="204"/>
      <c r="D56" s="706"/>
      <c r="E56" s="706"/>
      <c r="F56" s="205" t="s">
        <v>508</v>
      </c>
      <c r="G56" s="710"/>
      <c r="H56" s="203" t="s">
        <v>508</v>
      </c>
    </row>
    <row r="57" spans="1:8" ht="13.5" thickBot="1" x14ac:dyDescent="0.25">
      <c r="A57" s="206" t="s">
        <v>508</v>
      </c>
      <c r="B57" s="214" t="s">
        <v>508</v>
      </c>
      <c r="C57" s="215"/>
      <c r="D57" s="216" t="s">
        <v>508</v>
      </c>
      <c r="E57" s="206" t="s">
        <v>508</v>
      </c>
      <c r="F57" s="207" t="s">
        <v>508</v>
      </c>
      <c r="G57" s="206"/>
      <c r="H57" s="208" t="s">
        <v>508</v>
      </c>
    </row>
    <row r="58" spans="1:8" x14ac:dyDescent="0.2">
      <c r="A58" s="187" t="s">
        <v>508</v>
      </c>
      <c r="B58" s="188" t="s">
        <v>510</v>
      </c>
      <c r="C58" s="189"/>
      <c r="D58" s="187" t="s">
        <v>508</v>
      </c>
      <c r="E58" s="187" t="s">
        <v>508</v>
      </c>
      <c r="F58" s="209"/>
      <c r="G58" s="209"/>
      <c r="H58" s="187" t="s">
        <v>508</v>
      </c>
    </row>
    <row r="59" spans="1:8" x14ac:dyDescent="0.2">
      <c r="A59" s="706"/>
      <c r="B59" s="194" t="s">
        <v>512</v>
      </c>
      <c r="C59" s="195"/>
      <c r="D59" s="706" t="s">
        <v>508</v>
      </c>
      <c r="E59" s="706" t="s">
        <v>508</v>
      </c>
      <c r="F59" s="210" t="s">
        <v>513</v>
      </c>
      <c r="G59" s="197"/>
      <c r="H59" s="707" t="s">
        <v>508</v>
      </c>
    </row>
    <row r="60" spans="1:8" x14ac:dyDescent="0.2">
      <c r="A60" s="706"/>
      <c r="B60" s="194" t="s">
        <v>514</v>
      </c>
      <c r="C60" s="198">
        <v>0</v>
      </c>
      <c r="D60" s="706"/>
      <c r="E60" s="706"/>
      <c r="F60" s="210" t="s">
        <v>515</v>
      </c>
      <c r="G60" s="197"/>
      <c r="H60" s="707"/>
    </row>
    <row r="61" spans="1:8" x14ac:dyDescent="0.2">
      <c r="A61" s="706"/>
      <c r="B61" s="194" t="s">
        <v>516</v>
      </c>
      <c r="C61" s="198">
        <v>0</v>
      </c>
      <c r="D61" s="706"/>
      <c r="E61" s="706"/>
      <c r="F61" s="210" t="s">
        <v>517</v>
      </c>
      <c r="G61" s="197"/>
      <c r="H61" s="707"/>
    </row>
    <row r="62" spans="1:8" x14ac:dyDescent="0.2">
      <c r="A62" s="706"/>
      <c r="B62" s="194" t="s">
        <v>518</v>
      </c>
      <c r="C62" s="198">
        <v>0</v>
      </c>
      <c r="D62" s="706"/>
      <c r="E62" s="706"/>
      <c r="F62" s="210" t="s">
        <v>519</v>
      </c>
      <c r="G62" s="197"/>
      <c r="H62" s="707"/>
    </row>
    <row r="63" spans="1:8" x14ac:dyDescent="0.2">
      <c r="A63" s="706"/>
      <c r="B63" s="194" t="s">
        <v>520</v>
      </c>
      <c r="C63" s="195"/>
      <c r="D63" s="706"/>
      <c r="E63" s="706"/>
      <c r="F63" s="211" t="s">
        <v>521</v>
      </c>
      <c r="G63" s="197"/>
      <c r="H63" s="707"/>
    </row>
    <row r="64" spans="1:8" x14ac:dyDescent="0.2">
      <c r="A64" s="706"/>
      <c r="B64" s="194" t="s">
        <v>522</v>
      </c>
      <c r="C64" s="195"/>
      <c r="D64" s="706"/>
      <c r="E64" s="706"/>
      <c r="F64" s="210" t="s">
        <v>523</v>
      </c>
      <c r="G64" s="708"/>
      <c r="H64" s="707"/>
    </row>
    <row r="65" spans="1:8" ht="15" x14ac:dyDescent="0.25">
      <c r="A65" s="706"/>
      <c r="B65" s="200"/>
      <c r="C65" s="201" t="s">
        <v>156</v>
      </c>
      <c r="D65" s="706"/>
      <c r="E65" s="706"/>
      <c r="F65" s="210" t="s">
        <v>508</v>
      </c>
      <c r="G65" s="709"/>
      <c r="H65" s="707"/>
    </row>
    <row r="66" spans="1:8" ht="15" x14ac:dyDescent="0.25">
      <c r="A66" s="706"/>
      <c r="B66" s="200"/>
      <c r="C66" s="201" t="s">
        <v>155</v>
      </c>
      <c r="D66" s="706"/>
      <c r="E66" s="706"/>
      <c r="F66" s="210" t="s">
        <v>508</v>
      </c>
      <c r="G66" s="709"/>
      <c r="H66" s="707"/>
    </row>
    <row r="67" spans="1:8" ht="15" x14ac:dyDescent="0.25">
      <c r="A67" s="706"/>
      <c r="B67" s="200"/>
      <c r="C67" s="202" t="s">
        <v>524</v>
      </c>
      <c r="D67" s="706"/>
      <c r="E67" s="706"/>
      <c r="F67" s="210" t="s">
        <v>508</v>
      </c>
      <c r="G67" s="709"/>
      <c r="H67" s="707"/>
    </row>
    <row r="68" spans="1:8" ht="15" x14ac:dyDescent="0.25">
      <c r="A68" s="706"/>
      <c r="B68" s="200"/>
      <c r="C68" s="202" t="s">
        <v>525</v>
      </c>
      <c r="D68" s="706"/>
      <c r="E68" s="706"/>
      <c r="F68" s="210" t="s">
        <v>508</v>
      </c>
      <c r="G68" s="709"/>
      <c r="H68" s="191" t="s">
        <v>508</v>
      </c>
    </row>
    <row r="69" spans="1:8" ht="15" x14ac:dyDescent="0.25">
      <c r="A69" s="706"/>
      <c r="B69" s="200"/>
      <c r="C69" s="202" t="s">
        <v>526</v>
      </c>
      <c r="D69" s="706"/>
      <c r="E69" s="706"/>
      <c r="F69" s="210"/>
      <c r="G69" s="709"/>
      <c r="H69" s="191"/>
    </row>
    <row r="70" spans="1:8" ht="15" x14ac:dyDescent="0.25">
      <c r="A70" s="706"/>
      <c r="B70" s="200"/>
      <c r="C70" s="204"/>
      <c r="D70" s="706"/>
      <c r="E70" s="706"/>
      <c r="F70" s="210" t="s">
        <v>508</v>
      </c>
      <c r="G70" s="710"/>
      <c r="H70" s="191" t="s">
        <v>508</v>
      </c>
    </row>
    <row r="71" spans="1:8" ht="13.5" thickBot="1" x14ac:dyDescent="0.25">
      <c r="A71" s="206" t="s">
        <v>508</v>
      </c>
      <c r="B71" s="207"/>
      <c r="C71" s="208" t="s">
        <v>508</v>
      </c>
      <c r="D71" s="206" t="s">
        <v>508</v>
      </c>
      <c r="E71" s="206" t="s">
        <v>508</v>
      </c>
      <c r="F71" s="206" t="s">
        <v>508</v>
      </c>
      <c r="G71" s="206"/>
      <c r="H71" s="206" t="s">
        <v>508</v>
      </c>
    </row>
    <row r="72" spans="1:8" x14ac:dyDescent="0.2">
      <c r="A72" s="187" t="s">
        <v>508</v>
      </c>
      <c r="B72" s="188" t="s">
        <v>510</v>
      </c>
      <c r="C72" s="189"/>
      <c r="D72" s="212" t="s">
        <v>508</v>
      </c>
      <c r="E72" s="187" t="s">
        <v>508</v>
      </c>
      <c r="F72" s="169" t="s">
        <v>511</v>
      </c>
      <c r="G72" s="192"/>
      <c r="H72" s="193" t="s">
        <v>508</v>
      </c>
    </row>
    <row r="73" spans="1:8" x14ac:dyDescent="0.2">
      <c r="A73" s="706" t="s">
        <v>508</v>
      </c>
      <c r="B73" s="194" t="s">
        <v>512</v>
      </c>
      <c r="C73" s="195"/>
      <c r="D73" s="706" t="s">
        <v>508</v>
      </c>
      <c r="E73" s="706" t="s">
        <v>508</v>
      </c>
      <c r="F73" s="196" t="s">
        <v>513</v>
      </c>
      <c r="G73" s="197"/>
      <c r="H73" s="707" t="s">
        <v>508</v>
      </c>
    </row>
    <row r="74" spans="1:8" x14ac:dyDescent="0.2">
      <c r="A74" s="706"/>
      <c r="B74" s="194" t="s">
        <v>514</v>
      </c>
      <c r="C74" s="198">
        <v>0</v>
      </c>
      <c r="D74" s="706"/>
      <c r="E74" s="706"/>
      <c r="F74" s="196" t="s">
        <v>515</v>
      </c>
      <c r="G74" s="197"/>
      <c r="H74" s="707"/>
    </row>
    <row r="75" spans="1:8" x14ac:dyDescent="0.2">
      <c r="A75" s="706"/>
      <c r="B75" s="194" t="s">
        <v>516</v>
      </c>
      <c r="C75" s="198">
        <v>0</v>
      </c>
      <c r="D75" s="706"/>
      <c r="E75" s="706"/>
      <c r="F75" s="196" t="s">
        <v>517</v>
      </c>
      <c r="G75" s="197"/>
      <c r="H75" s="707"/>
    </row>
    <row r="76" spans="1:8" x14ac:dyDescent="0.2">
      <c r="A76" s="706"/>
      <c r="B76" s="194" t="s">
        <v>518</v>
      </c>
      <c r="C76" s="198">
        <v>0</v>
      </c>
      <c r="D76" s="706"/>
      <c r="E76" s="706"/>
      <c r="F76" s="196" t="s">
        <v>519</v>
      </c>
      <c r="G76" s="197"/>
      <c r="H76" s="707"/>
    </row>
    <row r="77" spans="1:8" x14ac:dyDescent="0.2">
      <c r="A77" s="706"/>
      <c r="B77" s="194" t="s">
        <v>520</v>
      </c>
      <c r="C77" s="195"/>
      <c r="D77" s="706"/>
      <c r="E77" s="706"/>
      <c r="F77" s="199" t="s">
        <v>521</v>
      </c>
      <c r="G77" s="197"/>
      <c r="H77" s="707"/>
    </row>
    <row r="78" spans="1:8" x14ac:dyDescent="0.2">
      <c r="A78" s="706"/>
      <c r="B78" s="194" t="s">
        <v>522</v>
      </c>
      <c r="C78" s="195"/>
      <c r="D78" s="706"/>
      <c r="E78" s="706"/>
      <c r="F78" s="196" t="s">
        <v>523</v>
      </c>
      <c r="G78" s="708"/>
      <c r="H78" s="707"/>
    </row>
    <row r="79" spans="1:8" ht="15" x14ac:dyDescent="0.25">
      <c r="A79" s="706"/>
      <c r="B79" s="200"/>
      <c r="C79" s="201" t="s">
        <v>156</v>
      </c>
      <c r="D79" s="706"/>
      <c r="E79" s="706"/>
      <c r="F79" s="196" t="s">
        <v>508</v>
      </c>
      <c r="G79" s="709"/>
      <c r="H79" s="707"/>
    </row>
    <row r="80" spans="1:8" ht="15" x14ac:dyDescent="0.25">
      <c r="A80" s="706"/>
      <c r="B80" s="200"/>
      <c r="C80" s="201" t="s">
        <v>155</v>
      </c>
      <c r="D80" s="706"/>
      <c r="E80" s="706"/>
      <c r="F80" s="196" t="s">
        <v>508</v>
      </c>
      <c r="G80" s="709"/>
      <c r="H80" s="707"/>
    </row>
    <row r="81" spans="1:8" ht="15" x14ac:dyDescent="0.25">
      <c r="A81" s="706"/>
      <c r="B81" s="200"/>
      <c r="C81" s="202" t="s">
        <v>524</v>
      </c>
      <c r="D81" s="706"/>
      <c r="E81" s="706"/>
      <c r="F81" s="196" t="s">
        <v>508</v>
      </c>
      <c r="G81" s="709"/>
      <c r="H81" s="707"/>
    </row>
    <row r="82" spans="1:8" ht="15" x14ac:dyDescent="0.25">
      <c r="A82" s="706"/>
      <c r="B82" s="200"/>
      <c r="C82" s="202" t="s">
        <v>525</v>
      </c>
      <c r="D82" s="706"/>
      <c r="E82" s="706"/>
      <c r="F82" s="196" t="s">
        <v>508</v>
      </c>
      <c r="G82" s="709"/>
      <c r="H82" s="203" t="s">
        <v>508</v>
      </c>
    </row>
    <row r="83" spans="1:8" ht="15" x14ac:dyDescent="0.25">
      <c r="A83" s="706"/>
      <c r="B83" s="200"/>
      <c r="C83" s="202" t="s">
        <v>526</v>
      </c>
      <c r="D83" s="706"/>
      <c r="E83" s="706"/>
      <c r="F83" s="196" t="s">
        <v>508</v>
      </c>
      <c r="G83" s="709"/>
      <c r="H83" s="203" t="s">
        <v>508</v>
      </c>
    </row>
    <row r="84" spans="1:8" ht="15" x14ac:dyDescent="0.25">
      <c r="A84" s="706"/>
      <c r="B84" s="200"/>
      <c r="C84" s="204"/>
      <c r="D84" s="706"/>
      <c r="E84" s="706"/>
      <c r="F84" s="205" t="s">
        <v>508</v>
      </c>
      <c r="G84" s="710"/>
      <c r="H84" s="203" t="s">
        <v>508</v>
      </c>
    </row>
    <row r="85" spans="1:8" ht="13.5" thickBot="1" x14ac:dyDescent="0.25">
      <c r="A85" s="206"/>
      <c r="B85" s="214" t="s">
        <v>508</v>
      </c>
      <c r="C85" s="215"/>
      <c r="D85" s="216" t="s">
        <v>508</v>
      </c>
      <c r="E85" s="206" t="s">
        <v>508</v>
      </c>
      <c r="F85" s="207" t="s">
        <v>508</v>
      </c>
      <c r="G85" s="206"/>
      <c r="H85" s="208" t="s">
        <v>508</v>
      </c>
    </row>
    <row r="86" spans="1:8" x14ac:dyDescent="0.2">
      <c r="A86" s="187" t="s">
        <v>508</v>
      </c>
      <c r="B86" s="188" t="s">
        <v>510</v>
      </c>
      <c r="C86" s="189"/>
      <c r="D86" s="187" t="s">
        <v>508</v>
      </c>
      <c r="E86" s="187" t="s">
        <v>508</v>
      </c>
      <c r="F86" s="209"/>
      <c r="G86" s="209"/>
      <c r="H86" s="187" t="s">
        <v>508</v>
      </c>
    </row>
    <row r="87" spans="1:8" x14ac:dyDescent="0.2">
      <c r="A87" s="706" t="s">
        <v>508</v>
      </c>
      <c r="B87" s="194" t="s">
        <v>512</v>
      </c>
      <c r="C87" s="195"/>
      <c r="D87" s="706" t="s">
        <v>508</v>
      </c>
      <c r="E87" s="706" t="s">
        <v>508</v>
      </c>
      <c r="F87" s="210" t="s">
        <v>513</v>
      </c>
      <c r="G87" s="197"/>
      <c r="H87" s="707" t="s">
        <v>508</v>
      </c>
    </row>
    <row r="88" spans="1:8" x14ac:dyDescent="0.2">
      <c r="A88" s="706"/>
      <c r="B88" s="194" t="s">
        <v>514</v>
      </c>
      <c r="C88" s="198">
        <v>0</v>
      </c>
      <c r="D88" s="706"/>
      <c r="E88" s="706"/>
      <c r="F88" s="210" t="s">
        <v>515</v>
      </c>
      <c r="G88" s="197"/>
      <c r="H88" s="707"/>
    </row>
    <row r="89" spans="1:8" x14ac:dyDescent="0.2">
      <c r="A89" s="706"/>
      <c r="B89" s="194" t="s">
        <v>516</v>
      </c>
      <c r="C89" s="198">
        <v>0</v>
      </c>
      <c r="D89" s="706"/>
      <c r="E89" s="706"/>
      <c r="F89" s="210" t="s">
        <v>517</v>
      </c>
      <c r="G89" s="197"/>
      <c r="H89" s="707"/>
    </row>
    <row r="90" spans="1:8" x14ac:dyDescent="0.2">
      <c r="A90" s="706"/>
      <c r="B90" s="194" t="s">
        <v>518</v>
      </c>
      <c r="C90" s="198">
        <v>0</v>
      </c>
      <c r="D90" s="706"/>
      <c r="E90" s="706"/>
      <c r="F90" s="210" t="s">
        <v>519</v>
      </c>
      <c r="G90" s="197"/>
      <c r="H90" s="707"/>
    </row>
    <row r="91" spans="1:8" x14ac:dyDescent="0.2">
      <c r="A91" s="706"/>
      <c r="B91" s="194" t="s">
        <v>520</v>
      </c>
      <c r="C91" s="195"/>
      <c r="D91" s="706"/>
      <c r="E91" s="706"/>
      <c r="F91" s="211" t="s">
        <v>521</v>
      </c>
      <c r="G91" s="197"/>
      <c r="H91" s="707"/>
    </row>
    <row r="92" spans="1:8" x14ac:dyDescent="0.2">
      <c r="A92" s="706"/>
      <c r="B92" s="194" t="s">
        <v>522</v>
      </c>
      <c r="C92" s="195"/>
      <c r="D92" s="706"/>
      <c r="E92" s="706"/>
      <c r="F92" s="210" t="s">
        <v>523</v>
      </c>
      <c r="G92" s="708"/>
      <c r="H92" s="707"/>
    </row>
    <row r="93" spans="1:8" ht="15" x14ac:dyDescent="0.25">
      <c r="A93" s="706"/>
      <c r="B93" s="200"/>
      <c r="C93" s="201" t="s">
        <v>156</v>
      </c>
      <c r="D93" s="706"/>
      <c r="E93" s="706"/>
      <c r="F93" s="210" t="s">
        <v>508</v>
      </c>
      <c r="G93" s="709"/>
      <c r="H93" s="707"/>
    </row>
    <row r="94" spans="1:8" ht="15" x14ac:dyDescent="0.25">
      <c r="A94" s="706"/>
      <c r="B94" s="200"/>
      <c r="C94" s="201" t="s">
        <v>155</v>
      </c>
      <c r="D94" s="706"/>
      <c r="E94" s="706"/>
      <c r="F94" s="210" t="s">
        <v>508</v>
      </c>
      <c r="G94" s="709"/>
      <c r="H94" s="707"/>
    </row>
    <row r="95" spans="1:8" ht="15" x14ac:dyDescent="0.25">
      <c r="A95" s="706"/>
      <c r="B95" s="200"/>
      <c r="C95" s="202" t="s">
        <v>524</v>
      </c>
      <c r="D95" s="706"/>
      <c r="E95" s="706"/>
      <c r="F95" s="210" t="s">
        <v>508</v>
      </c>
      <c r="G95" s="709"/>
      <c r="H95" s="707"/>
    </row>
    <row r="96" spans="1:8" ht="15" x14ac:dyDescent="0.25">
      <c r="A96" s="706"/>
      <c r="B96" s="200"/>
      <c r="C96" s="202" t="s">
        <v>525</v>
      </c>
      <c r="D96" s="706"/>
      <c r="E96" s="706"/>
      <c r="F96" s="210" t="s">
        <v>508</v>
      </c>
      <c r="G96" s="709"/>
      <c r="H96" s="191" t="s">
        <v>508</v>
      </c>
    </row>
    <row r="97" spans="1:8" ht="15" x14ac:dyDescent="0.25">
      <c r="A97" s="706"/>
      <c r="B97" s="200"/>
      <c r="C97" s="202" t="s">
        <v>526</v>
      </c>
      <c r="D97" s="706"/>
      <c r="E97" s="706"/>
      <c r="F97" s="210"/>
      <c r="G97" s="709"/>
      <c r="H97" s="191"/>
    </row>
    <row r="98" spans="1:8" ht="15" x14ac:dyDescent="0.25">
      <c r="A98" s="706"/>
      <c r="B98" s="200"/>
      <c r="C98" s="204"/>
      <c r="D98" s="706"/>
      <c r="E98" s="706"/>
      <c r="F98" s="210" t="s">
        <v>508</v>
      </c>
      <c r="G98" s="710"/>
      <c r="H98" s="191" t="s">
        <v>508</v>
      </c>
    </row>
    <row r="99" spans="1:8" ht="13.5" thickBot="1" x14ac:dyDescent="0.25">
      <c r="A99" s="206" t="s">
        <v>508</v>
      </c>
      <c r="B99" s="207"/>
      <c r="C99" s="208" t="s">
        <v>508</v>
      </c>
      <c r="D99" s="206" t="s">
        <v>508</v>
      </c>
      <c r="E99" s="206" t="s">
        <v>508</v>
      </c>
      <c r="F99" s="206" t="s">
        <v>508</v>
      </c>
      <c r="G99" s="206"/>
      <c r="H99" s="206" t="s">
        <v>508</v>
      </c>
    </row>
    <row r="100" spans="1:8" x14ac:dyDescent="0.2">
      <c r="A100" s="187" t="s">
        <v>508</v>
      </c>
      <c r="B100" s="188" t="s">
        <v>510</v>
      </c>
      <c r="C100" s="189"/>
      <c r="D100" s="190" t="s">
        <v>508</v>
      </c>
      <c r="E100" s="191" t="s">
        <v>508</v>
      </c>
      <c r="F100" s="169" t="s">
        <v>511</v>
      </c>
      <c r="G100" s="192"/>
      <c r="H100" s="193" t="s">
        <v>508</v>
      </c>
    </row>
    <row r="101" spans="1:8" x14ac:dyDescent="0.2">
      <c r="A101" s="706" t="s">
        <v>508</v>
      </c>
      <c r="B101" s="194" t="s">
        <v>512</v>
      </c>
      <c r="C101" s="195"/>
      <c r="D101" s="706" t="s">
        <v>508</v>
      </c>
      <c r="E101" s="706" t="s">
        <v>508</v>
      </c>
      <c r="F101" s="196" t="s">
        <v>513</v>
      </c>
      <c r="G101" s="197"/>
      <c r="H101" s="707" t="s">
        <v>508</v>
      </c>
    </row>
    <row r="102" spans="1:8" x14ac:dyDescent="0.2">
      <c r="A102" s="706"/>
      <c r="B102" s="194" t="s">
        <v>514</v>
      </c>
      <c r="C102" s="198">
        <v>0</v>
      </c>
      <c r="D102" s="706"/>
      <c r="E102" s="706"/>
      <c r="F102" s="196" t="s">
        <v>515</v>
      </c>
      <c r="G102" s="197"/>
      <c r="H102" s="707"/>
    </row>
    <row r="103" spans="1:8" x14ac:dyDescent="0.2">
      <c r="A103" s="706"/>
      <c r="B103" s="194" t="s">
        <v>516</v>
      </c>
      <c r="C103" s="198">
        <v>0</v>
      </c>
      <c r="D103" s="706"/>
      <c r="E103" s="706"/>
      <c r="F103" s="196" t="s">
        <v>517</v>
      </c>
      <c r="G103" s="197"/>
      <c r="H103" s="707"/>
    </row>
    <row r="104" spans="1:8" x14ac:dyDescent="0.2">
      <c r="A104" s="706"/>
      <c r="B104" s="194" t="s">
        <v>518</v>
      </c>
      <c r="C104" s="198">
        <v>0</v>
      </c>
      <c r="D104" s="706"/>
      <c r="E104" s="706"/>
      <c r="F104" s="196" t="s">
        <v>519</v>
      </c>
      <c r="G104" s="197"/>
      <c r="H104" s="707"/>
    </row>
    <row r="105" spans="1:8" x14ac:dyDescent="0.2">
      <c r="A105" s="706"/>
      <c r="B105" s="194" t="s">
        <v>520</v>
      </c>
      <c r="C105" s="195"/>
      <c r="D105" s="706"/>
      <c r="E105" s="706"/>
      <c r="F105" s="199" t="s">
        <v>521</v>
      </c>
      <c r="G105" s="197"/>
      <c r="H105" s="707"/>
    </row>
    <row r="106" spans="1:8" x14ac:dyDescent="0.2">
      <c r="A106" s="706"/>
      <c r="B106" s="194" t="s">
        <v>522</v>
      </c>
      <c r="C106" s="195"/>
      <c r="D106" s="706"/>
      <c r="E106" s="706"/>
      <c r="F106" s="196" t="s">
        <v>523</v>
      </c>
      <c r="G106" s="708"/>
      <c r="H106" s="707"/>
    </row>
    <row r="107" spans="1:8" ht="15" x14ac:dyDescent="0.25">
      <c r="A107" s="706"/>
      <c r="B107" s="200"/>
      <c r="C107" s="201" t="s">
        <v>156</v>
      </c>
      <c r="D107" s="706"/>
      <c r="E107" s="706"/>
      <c r="F107" s="196" t="s">
        <v>508</v>
      </c>
      <c r="G107" s="709"/>
      <c r="H107" s="707"/>
    </row>
    <row r="108" spans="1:8" ht="15" x14ac:dyDescent="0.25">
      <c r="A108" s="706"/>
      <c r="B108" s="200"/>
      <c r="C108" s="201" t="s">
        <v>155</v>
      </c>
      <c r="D108" s="706"/>
      <c r="E108" s="706"/>
      <c r="F108" s="196" t="s">
        <v>508</v>
      </c>
      <c r="G108" s="709"/>
      <c r="H108" s="707"/>
    </row>
    <row r="109" spans="1:8" ht="15" x14ac:dyDescent="0.25">
      <c r="A109" s="706"/>
      <c r="B109" s="200"/>
      <c r="C109" s="202" t="s">
        <v>524</v>
      </c>
      <c r="D109" s="706"/>
      <c r="E109" s="706"/>
      <c r="F109" s="196" t="s">
        <v>508</v>
      </c>
      <c r="G109" s="709"/>
      <c r="H109" s="707"/>
    </row>
    <row r="110" spans="1:8" ht="15" x14ac:dyDescent="0.25">
      <c r="A110" s="706"/>
      <c r="B110" s="200"/>
      <c r="C110" s="202" t="s">
        <v>525</v>
      </c>
      <c r="D110" s="706"/>
      <c r="E110" s="706"/>
      <c r="F110" s="196" t="s">
        <v>508</v>
      </c>
      <c r="G110" s="709"/>
      <c r="H110" s="203" t="s">
        <v>508</v>
      </c>
    </row>
    <row r="111" spans="1:8" ht="15" x14ac:dyDescent="0.25">
      <c r="A111" s="706"/>
      <c r="B111" s="200"/>
      <c r="C111" s="202" t="s">
        <v>526</v>
      </c>
      <c r="D111" s="706"/>
      <c r="E111" s="706"/>
      <c r="F111" s="196" t="s">
        <v>508</v>
      </c>
      <c r="G111" s="709"/>
      <c r="H111" s="203" t="s">
        <v>508</v>
      </c>
    </row>
    <row r="112" spans="1:8" ht="15" x14ac:dyDescent="0.25">
      <c r="A112" s="706"/>
      <c r="B112" s="200"/>
      <c r="C112" s="204"/>
      <c r="D112" s="706"/>
      <c r="E112" s="706"/>
      <c r="F112" s="205" t="s">
        <v>508</v>
      </c>
      <c r="G112" s="710"/>
      <c r="H112" s="203" t="s">
        <v>508</v>
      </c>
    </row>
    <row r="113" spans="1:8" ht="13.5" thickBot="1" x14ac:dyDescent="0.25">
      <c r="A113" s="206" t="s">
        <v>508</v>
      </c>
      <c r="B113" s="194" t="s">
        <v>508</v>
      </c>
      <c r="C113" s="202"/>
      <c r="D113" s="190" t="s">
        <v>508</v>
      </c>
      <c r="E113" s="206" t="s">
        <v>508</v>
      </c>
      <c r="F113" s="207" t="s">
        <v>508</v>
      </c>
      <c r="G113" s="206"/>
      <c r="H113" s="208" t="s">
        <v>508</v>
      </c>
    </row>
    <row r="114" spans="1:8" x14ac:dyDescent="0.2">
      <c r="A114" s="187" t="s">
        <v>508</v>
      </c>
      <c r="B114" s="188" t="s">
        <v>510</v>
      </c>
      <c r="C114" s="189"/>
      <c r="D114" s="187" t="s">
        <v>508</v>
      </c>
      <c r="E114" s="187" t="s">
        <v>508</v>
      </c>
      <c r="F114" s="209"/>
      <c r="G114" s="209"/>
      <c r="H114" s="187" t="s">
        <v>508</v>
      </c>
    </row>
    <row r="115" spans="1:8" x14ac:dyDescent="0.2">
      <c r="A115" s="706" t="s">
        <v>508</v>
      </c>
      <c r="B115" s="194" t="s">
        <v>512</v>
      </c>
      <c r="C115" s="195"/>
      <c r="D115" s="706" t="s">
        <v>508</v>
      </c>
      <c r="E115" s="706" t="s">
        <v>508</v>
      </c>
      <c r="F115" s="210" t="s">
        <v>513</v>
      </c>
      <c r="G115" s="197"/>
      <c r="H115" s="707" t="s">
        <v>508</v>
      </c>
    </row>
    <row r="116" spans="1:8" x14ac:dyDescent="0.2">
      <c r="A116" s="706"/>
      <c r="B116" s="194" t="s">
        <v>514</v>
      </c>
      <c r="C116" s="198">
        <v>0</v>
      </c>
      <c r="D116" s="706"/>
      <c r="E116" s="706"/>
      <c r="F116" s="210" t="s">
        <v>515</v>
      </c>
      <c r="G116" s="197"/>
      <c r="H116" s="707"/>
    </row>
    <row r="117" spans="1:8" x14ac:dyDescent="0.2">
      <c r="A117" s="706"/>
      <c r="B117" s="194" t="s">
        <v>516</v>
      </c>
      <c r="C117" s="198">
        <v>0</v>
      </c>
      <c r="D117" s="706"/>
      <c r="E117" s="706"/>
      <c r="F117" s="210" t="s">
        <v>517</v>
      </c>
      <c r="G117" s="197"/>
      <c r="H117" s="707"/>
    </row>
    <row r="118" spans="1:8" x14ac:dyDescent="0.2">
      <c r="A118" s="706"/>
      <c r="B118" s="194" t="s">
        <v>518</v>
      </c>
      <c r="C118" s="198">
        <v>0</v>
      </c>
      <c r="D118" s="706"/>
      <c r="E118" s="706"/>
      <c r="F118" s="210" t="s">
        <v>519</v>
      </c>
      <c r="G118" s="197"/>
      <c r="H118" s="707"/>
    </row>
    <row r="119" spans="1:8" x14ac:dyDescent="0.2">
      <c r="A119" s="706"/>
      <c r="B119" s="194" t="s">
        <v>520</v>
      </c>
      <c r="C119" s="195"/>
      <c r="D119" s="706"/>
      <c r="E119" s="706"/>
      <c r="F119" s="211" t="s">
        <v>521</v>
      </c>
      <c r="G119" s="197"/>
      <c r="H119" s="707"/>
    </row>
    <row r="120" spans="1:8" x14ac:dyDescent="0.2">
      <c r="A120" s="706"/>
      <c r="B120" s="194" t="s">
        <v>522</v>
      </c>
      <c r="C120" s="195"/>
      <c r="D120" s="706"/>
      <c r="E120" s="706"/>
      <c r="F120" s="210" t="s">
        <v>523</v>
      </c>
      <c r="G120" s="708"/>
      <c r="H120" s="707"/>
    </row>
    <row r="121" spans="1:8" ht="15" x14ac:dyDescent="0.25">
      <c r="A121" s="706"/>
      <c r="B121" s="200"/>
      <c r="C121" s="201" t="s">
        <v>156</v>
      </c>
      <c r="D121" s="706"/>
      <c r="E121" s="706"/>
      <c r="F121" s="210" t="s">
        <v>508</v>
      </c>
      <c r="G121" s="709"/>
      <c r="H121" s="707"/>
    </row>
    <row r="122" spans="1:8" ht="15" x14ac:dyDescent="0.25">
      <c r="A122" s="706"/>
      <c r="B122" s="200"/>
      <c r="C122" s="201" t="s">
        <v>155</v>
      </c>
      <c r="D122" s="706"/>
      <c r="E122" s="706"/>
      <c r="F122" s="210" t="s">
        <v>508</v>
      </c>
      <c r="G122" s="709"/>
      <c r="H122" s="707"/>
    </row>
    <row r="123" spans="1:8" ht="15" x14ac:dyDescent="0.25">
      <c r="A123" s="706"/>
      <c r="B123" s="200"/>
      <c r="C123" s="202" t="s">
        <v>524</v>
      </c>
      <c r="D123" s="706"/>
      <c r="E123" s="706"/>
      <c r="F123" s="210" t="s">
        <v>508</v>
      </c>
      <c r="G123" s="709"/>
      <c r="H123" s="707"/>
    </row>
    <row r="124" spans="1:8" ht="15" x14ac:dyDescent="0.25">
      <c r="A124" s="706"/>
      <c r="B124" s="200"/>
      <c r="C124" s="202" t="s">
        <v>525</v>
      </c>
      <c r="D124" s="706"/>
      <c r="E124" s="706"/>
      <c r="F124" s="210" t="s">
        <v>508</v>
      </c>
      <c r="G124" s="709"/>
      <c r="H124" s="191" t="s">
        <v>508</v>
      </c>
    </row>
    <row r="125" spans="1:8" ht="15" x14ac:dyDescent="0.25">
      <c r="A125" s="706"/>
      <c r="B125" s="200"/>
      <c r="C125" s="202" t="s">
        <v>526</v>
      </c>
      <c r="D125" s="706"/>
      <c r="E125" s="706"/>
      <c r="F125" s="210"/>
      <c r="G125" s="709"/>
      <c r="H125" s="191"/>
    </row>
    <row r="126" spans="1:8" ht="15" x14ac:dyDescent="0.25">
      <c r="A126" s="706"/>
      <c r="B126" s="200"/>
      <c r="C126" s="204"/>
      <c r="D126" s="706"/>
      <c r="E126" s="706"/>
      <c r="F126" s="210" t="s">
        <v>508</v>
      </c>
      <c r="G126" s="710"/>
      <c r="H126" s="191" t="s">
        <v>508</v>
      </c>
    </row>
    <row r="127" spans="1:8" ht="13.5" thickBot="1" x14ac:dyDescent="0.25">
      <c r="A127" s="206" t="s">
        <v>508</v>
      </c>
      <c r="B127" s="207"/>
      <c r="C127" s="208" t="s">
        <v>508</v>
      </c>
      <c r="D127" s="206" t="s">
        <v>508</v>
      </c>
      <c r="E127" s="206" t="s">
        <v>508</v>
      </c>
      <c r="F127" s="206" t="s">
        <v>508</v>
      </c>
      <c r="G127" s="206"/>
      <c r="H127" s="206" t="s">
        <v>508</v>
      </c>
    </row>
    <row r="128" spans="1:8" x14ac:dyDescent="0.2">
      <c r="A128" s="187" t="s">
        <v>508</v>
      </c>
      <c r="B128" s="188" t="s">
        <v>510</v>
      </c>
      <c r="C128" s="189"/>
      <c r="D128" s="187" t="s">
        <v>508</v>
      </c>
      <c r="E128" s="187" t="s">
        <v>508</v>
      </c>
      <c r="F128" s="209"/>
      <c r="G128" s="209"/>
      <c r="H128" s="187" t="s">
        <v>508</v>
      </c>
    </row>
    <row r="129" spans="1:8" x14ac:dyDescent="0.2">
      <c r="A129" s="706" t="s">
        <v>508</v>
      </c>
      <c r="B129" s="194" t="s">
        <v>512</v>
      </c>
      <c r="C129" s="195"/>
      <c r="D129" s="706" t="s">
        <v>508</v>
      </c>
      <c r="E129" s="706" t="s">
        <v>508</v>
      </c>
      <c r="F129" s="210" t="s">
        <v>513</v>
      </c>
      <c r="G129" s="197"/>
      <c r="H129" s="707" t="s">
        <v>508</v>
      </c>
    </row>
    <row r="130" spans="1:8" x14ac:dyDescent="0.2">
      <c r="A130" s="706"/>
      <c r="B130" s="194" t="s">
        <v>514</v>
      </c>
      <c r="C130" s="198">
        <v>0</v>
      </c>
      <c r="D130" s="706"/>
      <c r="E130" s="706"/>
      <c r="F130" s="210" t="s">
        <v>515</v>
      </c>
      <c r="G130" s="197"/>
      <c r="H130" s="707"/>
    </row>
    <row r="131" spans="1:8" x14ac:dyDescent="0.2">
      <c r="A131" s="706"/>
      <c r="B131" s="194" t="s">
        <v>516</v>
      </c>
      <c r="C131" s="198">
        <v>0</v>
      </c>
      <c r="D131" s="706"/>
      <c r="E131" s="706"/>
      <c r="F131" s="210" t="s">
        <v>517</v>
      </c>
      <c r="G131" s="197"/>
      <c r="H131" s="707"/>
    </row>
    <row r="132" spans="1:8" x14ac:dyDescent="0.2">
      <c r="A132" s="706"/>
      <c r="B132" s="194" t="s">
        <v>518</v>
      </c>
      <c r="C132" s="198">
        <v>0</v>
      </c>
      <c r="D132" s="706"/>
      <c r="E132" s="706"/>
      <c r="F132" s="210" t="s">
        <v>519</v>
      </c>
      <c r="G132" s="197"/>
      <c r="H132" s="707"/>
    </row>
    <row r="133" spans="1:8" x14ac:dyDescent="0.2">
      <c r="A133" s="706"/>
      <c r="B133" s="194" t="s">
        <v>520</v>
      </c>
      <c r="C133" s="195"/>
      <c r="D133" s="706"/>
      <c r="E133" s="706"/>
      <c r="F133" s="211" t="s">
        <v>521</v>
      </c>
      <c r="G133" s="197"/>
      <c r="H133" s="707"/>
    </row>
    <row r="134" spans="1:8" x14ac:dyDescent="0.2">
      <c r="A134" s="706"/>
      <c r="B134" s="194" t="s">
        <v>522</v>
      </c>
      <c r="C134" s="195"/>
      <c r="D134" s="706"/>
      <c r="E134" s="706"/>
      <c r="F134" s="210" t="s">
        <v>523</v>
      </c>
      <c r="G134" s="708"/>
      <c r="H134" s="707"/>
    </row>
    <row r="135" spans="1:8" ht="15" x14ac:dyDescent="0.25">
      <c r="A135" s="706"/>
      <c r="B135" s="200"/>
      <c r="C135" s="201" t="s">
        <v>156</v>
      </c>
      <c r="D135" s="706"/>
      <c r="E135" s="706"/>
      <c r="F135" s="210" t="s">
        <v>508</v>
      </c>
      <c r="G135" s="709"/>
      <c r="H135" s="707"/>
    </row>
    <row r="136" spans="1:8" ht="15" x14ac:dyDescent="0.25">
      <c r="A136" s="706"/>
      <c r="B136" s="200"/>
      <c r="C136" s="201" t="s">
        <v>155</v>
      </c>
      <c r="D136" s="706"/>
      <c r="E136" s="706"/>
      <c r="F136" s="210" t="s">
        <v>508</v>
      </c>
      <c r="G136" s="709"/>
      <c r="H136" s="707"/>
    </row>
    <row r="137" spans="1:8" ht="15" x14ac:dyDescent="0.25">
      <c r="A137" s="706"/>
      <c r="B137" s="200"/>
      <c r="C137" s="202" t="s">
        <v>524</v>
      </c>
      <c r="D137" s="706"/>
      <c r="E137" s="706"/>
      <c r="F137" s="210" t="s">
        <v>508</v>
      </c>
      <c r="G137" s="709"/>
      <c r="H137" s="707"/>
    </row>
    <row r="138" spans="1:8" ht="15" x14ac:dyDescent="0.25">
      <c r="A138" s="706"/>
      <c r="B138" s="200"/>
      <c r="C138" s="202" t="s">
        <v>525</v>
      </c>
      <c r="D138" s="706"/>
      <c r="E138" s="706"/>
      <c r="F138" s="210" t="s">
        <v>508</v>
      </c>
      <c r="G138" s="709"/>
      <c r="H138" s="191" t="s">
        <v>508</v>
      </c>
    </row>
    <row r="139" spans="1:8" ht="15" x14ac:dyDescent="0.25">
      <c r="A139" s="706"/>
      <c r="B139" s="200"/>
      <c r="C139" s="202" t="s">
        <v>526</v>
      </c>
      <c r="D139" s="706"/>
      <c r="E139" s="706"/>
      <c r="F139" s="210"/>
      <c r="G139" s="709"/>
      <c r="H139" s="191"/>
    </row>
    <row r="140" spans="1:8" ht="15" x14ac:dyDescent="0.25">
      <c r="A140" s="706"/>
      <c r="B140" s="200"/>
      <c r="C140" s="204"/>
      <c r="D140" s="706"/>
      <c r="E140" s="706"/>
      <c r="F140" s="210" t="s">
        <v>508</v>
      </c>
      <c r="G140" s="710"/>
      <c r="H140" s="191" t="s">
        <v>508</v>
      </c>
    </row>
    <row r="141" spans="1:8" ht="13.5" thickBot="1" x14ac:dyDescent="0.25">
      <c r="A141" s="206" t="s">
        <v>508</v>
      </c>
      <c r="B141" s="207"/>
      <c r="C141" s="208" t="s">
        <v>508</v>
      </c>
      <c r="D141" s="206" t="s">
        <v>508</v>
      </c>
      <c r="E141" s="206" t="s">
        <v>508</v>
      </c>
      <c r="F141" s="206" t="s">
        <v>508</v>
      </c>
      <c r="G141" s="206"/>
      <c r="H141" s="206" t="s">
        <v>508</v>
      </c>
    </row>
    <row r="142" spans="1:8" x14ac:dyDescent="0.2">
      <c r="A142" s="187" t="s">
        <v>508</v>
      </c>
      <c r="B142" s="188" t="s">
        <v>510</v>
      </c>
      <c r="C142" s="189"/>
      <c r="D142" s="190" t="s">
        <v>508</v>
      </c>
      <c r="E142" s="191" t="s">
        <v>508</v>
      </c>
      <c r="F142" s="169" t="s">
        <v>511</v>
      </c>
      <c r="G142" s="192"/>
      <c r="H142" s="193" t="s">
        <v>508</v>
      </c>
    </row>
    <row r="143" spans="1:8" x14ac:dyDescent="0.2">
      <c r="A143" s="706" t="s">
        <v>508</v>
      </c>
      <c r="B143" s="194" t="s">
        <v>512</v>
      </c>
      <c r="C143" s="195"/>
      <c r="D143" s="706" t="s">
        <v>508</v>
      </c>
      <c r="E143" s="706" t="s">
        <v>508</v>
      </c>
      <c r="F143" s="196" t="s">
        <v>513</v>
      </c>
      <c r="G143" s="197"/>
      <c r="H143" s="707" t="s">
        <v>508</v>
      </c>
    </row>
    <row r="144" spans="1:8" x14ac:dyDescent="0.2">
      <c r="A144" s="706"/>
      <c r="B144" s="194" t="s">
        <v>514</v>
      </c>
      <c r="C144" s="198">
        <v>0</v>
      </c>
      <c r="D144" s="706"/>
      <c r="E144" s="706"/>
      <c r="F144" s="196" t="s">
        <v>515</v>
      </c>
      <c r="G144" s="197"/>
      <c r="H144" s="707"/>
    </row>
    <row r="145" spans="1:8" x14ac:dyDescent="0.2">
      <c r="A145" s="706"/>
      <c r="B145" s="194" t="s">
        <v>516</v>
      </c>
      <c r="C145" s="198">
        <v>0</v>
      </c>
      <c r="D145" s="706"/>
      <c r="E145" s="706"/>
      <c r="F145" s="196" t="s">
        <v>517</v>
      </c>
      <c r="G145" s="197"/>
      <c r="H145" s="707"/>
    </row>
    <row r="146" spans="1:8" x14ac:dyDescent="0.2">
      <c r="A146" s="706"/>
      <c r="B146" s="194" t="s">
        <v>518</v>
      </c>
      <c r="C146" s="198">
        <v>0</v>
      </c>
      <c r="D146" s="706"/>
      <c r="E146" s="706"/>
      <c r="F146" s="196" t="s">
        <v>519</v>
      </c>
      <c r="G146" s="197"/>
      <c r="H146" s="707"/>
    </row>
    <row r="147" spans="1:8" x14ac:dyDescent="0.2">
      <c r="A147" s="706"/>
      <c r="B147" s="194" t="s">
        <v>520</v>
      </c>
      <c r="C147" s="195"/>
      <c r="D147" s="706"/>
      <c r="E147" s="706"/>
      <c r="F147" s="199" t="s">
        <v>521</v>
      </c>
      <c r="G147" s="197"/>
      <c r="H147" s="707"/>
    </row>
    <row r="148" spans="1:8" x14ac:dyDescent="0.2">
      <c r="A148" s="706"/>
      <c r="B148" s="194" t="s">
        <v>522</v>
      </c>
      <c r="C148" s="195"/>
      <c r="D148" s="706"/>
      <c r="E148" s="706"/>
      <c r="F148" s="196" t="s">
        <v>523</v>
      </c>
      <c r="G148" s="708"/>
      <c r="H148" s="707"/>
    </row>
    <row r="149" spans="1:8" ht="15" x14ac:dyDescent="0.25">
      <c r="A149" s="706"/>
      <c r="B149" s="200"/>
      <c r="C149" s="201" t="s">
        <v>156</v>
      </c>
      <c r="D149" s="706"/>
      <c r="E149" s="706"/>
      <c r="F149" s="196" t="s">
        <v>508</v>
      </c>
      <c r="G149" s="709"/>
      <c r="H149" s="707"/>
    </row>
    <row r="150" spans="1:8" ht="15" x14ac:dyDescent="0.25">
      <c r="A150" s="706"/>
      <c r="B150" s="200"/>
      <c r="C150" s="201" t="s">
        <v>155</v>
      </c>
      <c r="D150" s="706"/>
      <c r="E150" s="706"/>
      <c r="F150" s="196" t="s">
        <v>508</v>
      </c>
      <c r="G150" s="709"/>
      <c r="H150" s="707"/>
    </row>
    <row r="151" spans="1:8" ht="15" x14ac:dyDescent="0.25">
      <c r="A151" s="706"/>
      <c r="B151" s="200"/>
      <c r="C151" s="202" t="s">
        <v>524</v>
      </c>
      <c r="D151" s="706"/>
      <c r="E151" s="706"/>
      <c r="F151" s="196" t="s">
        <v>508</v>
      </c>
      <c r="G151" s="709"/>
      <c r="H151" s="707"/>
    </row>
    <row r="152" spans="1:8" ht="15" x14ac:dyDescent="0.25">
      <c r="A152" s="706"/>
      <c r="B152" s="200"/>
      <c r="C152" s="202" t="s">
        <v>525</v>
      </c>
      <c r="D152" s="706"/>
      <c r="E152" s="706"/>
      <c r="F152" s="196" t="s">
        <v>508</v>
      </c>
      <c r="G152" s="709"/>
      <c r="H152" s="203" t="s">
        <v>508</v>
      </c>
    </row>
    <row r="153" spans="1:8" ht="15" x14ac:dyDescent="0.25">
      <c r="A153" s="706"/>
      <c r="B153" s="200"/>
      <c r="C153" s="202" t="s">
        <v>526</v>
      </c>
      <c r="D153" s="706"/>
      <c r="E153" s="706"/>
      <c r="F153" s="196" t="s">
        <v>508</v>
      </c>
      <c r="G153" s="709"/>
      <c r="H153" s="203" t="s">
        <v>508</v>
      </c>
    </row>
    <row r="154" spans="1:8" ht="15" x14ac:dyDescent="0.25">
      <c r="A154" s="706"/>
      <c r="B154" s="200"/>
      <c r="C154" s="204"/>
      <c r="D154" s="706"/>
      <c r="E154" s="706"/>
      <c r="F154" s="205" t="s">
        <v>508</v>
      </c>
      <c r="G154" s="710"/>
      <c r="H154" s="203" t="s">
        <v>508</v>
      </c>
    </row>
    <row r="155" spans="1:8" ht="13.5" thickBot="1" x14ac:dyDescent="0.25">
      <c r="A155" s="206" t="s">
        <v>508</v>
      </c>
      <c r="B155" s="194" t="s">
        <v>508</v>
      </c>
      <c r="C155" s="202"/>
      <c r="D155" s="190" t="s">
        <v>508</v>
      </c>
      <c r="E155" s="206" t="s">
        <v>508</v>
      </c>
      <c r="F155" s="207" t="s">
        <v>508</v>
      </c>
      <c r="G155" s="206"/>
      <c r="H155" s="208" t="s">
        <v>508</v>
      </c>
    </row>
    <row r="156" spans="1:8" x14ac:dyDescent="0.2">
      <c r="A156" s="187" t="s">
        <v>508</v>
      </c>
      <c r="B156" s="188" t="s">
        <v>510</v>
      </c>
      <c r="C156" s="189"/>
      <c r="D156" s="187" t="s">
        <v>508</v>
      </c>
      <c r="E156" s="187" t="s">
        <v>508</v>
      </c>
      <c r="F156" s="209"/>
      <c r="G156" s="209"/>
      <c r="H156" s="187" t="s">
        <v>508</v>
      </c>
    </row>
    <row r="157" spans="1:8" x14ac:dyDescent="0.2">
      <c r="A157" s="706" t="s">
        <v>508</v>
      </c>
      <c r="B157" s="194" t="s">
        <v>512</v>
      </c>
      <c r="C157" s="195"/>
      <c r="D157" s="706" t="s">
        <v>508</v>
      </c>
      <c r="E157" s="706" t="s">
        <v>508</v>
      </c>
      <c r="F157" s="210" t="s">
        <v>513</v>
      </c>
      <c r="G157" s="197"/>
      <c r="H157" s="707" t="s">
        <v>508</v>
      </c>
    </row>
    <row r="158" spans="1:8" x14ac:dyDescent="0.2">
      <c r="A158" s="706"/>
      <c r="B158" s="194" t="s">
        <v>514</v>
      </c>
      <c r="C158" s="198">
        <v>0</v>
      </c>
      <c r="D158" s="706"/>
      <c r="E158" s="706"/>
      <c r="F158" s="210" t="s">
        <v>515</v>
      </c>
      <c r="G158" s="197"/>
      <c r="H158" s="707"/>
    </row>
    <row r="159" spans="1:8" x14ac:dyDescent="0.2">
      <c r="A159" s="706"/>
      <c r="B159" s="194" t="s">
        <v>516</v>
      </c>
      <c r="C159" s="198">
        <v>0</v>
      </c>
      <c r="D159" s="706"/>
      <c r="E159" s="706"/>
      <c r="F159" s="210" t="s">
        <v>517</v>
      </c>
      <c r="G159" s="197"/>
      <c r="H159" s="707"/>
    </row>
    <row r="160" spans="1:8" x14ac:dyDescent="0.2">
      <c r="A160" s="706"/>
      <c r="B160" s="194" t="s">
        <v>518</v>
      </c>
      <c r="C160" s="198">
        <v>0</v>
      </c>
      <c r="D160" s="706"/>
      <c r="E160" s="706"/>
      <c r="F160" s="210" t="s">
        <v>519</v>
      </c>
      <c r="G160" s="197"/>
      <c r="H160" s="707"/>
    </row>
    <row r="161" spans="1:8" x14ac:dyDescent="0.2">
      <c r="A161" s="706"/>
      <c r="B161" s="194" t="s">
        <v>520</v>
      </c>
      <c r="C161" s="195"/>
      <c r="D161" s="706"/>
      <c r="E161" s="706"/>
      <c r="F161" s="211" t="s">
        <v>521</v>
      </c>
      <c r="G161" s="197"/>
      <c r="H161" s="707"/>
    </row>
    <row r="162" spans="1:8" x14ac:dyDescent="0.2">
      <c r="A162" s="706"/>
      <c r="B162" s="194" t="s">
        <v>522</v>
      </c>
      <c r="C162" s="195"/>
      <c r="D162" s="706"/>
      <c r="E162" s="706"/>
      <c r="F162" s="210" t="s">
        <v>523</v>
      </c>
      <c r="G162" s="708"/>
      <c r="H162" s="707"/>
    </row>
    <row r="163" spans="1:8" ht="15" x14ac:dyDescent="0.25">
      <c r="A163" s="706"/>
      <c r="B163" s="200"/>
      <c r="C163" s="201" t="s">
        <v>156</v>
      </c>
      <c r="D163" s="706"/>
      <c r="E163" s="706"/>
      <c r="F163" s="210" t="s">
        <v>508</v>
      </c>
      <c r="G163" s="709"/>
      <c r="H163" s="707"/>
    </row>
    <row r="164" spans="1:8" ht="15" x14ac:dyDescent="0.25">
      <c r="A164" s="706"/>
      <c r="B164" s="200"/>
      <c r="C164" s="201" t="s">
        <v>155</v>
      </c>
      <c r="D164" s="706"/>
      <c r="E164" s="706"/>
      <c r="F164" s="210" t="s">
        <v>508</v>
      </c>
      <c r="G164" s="709"/>
      <c r="H164" s="707"/>
    </row>
    <row r="165" spans="1:8" ht="15" x14ac:dyDescent="0.25">
      <c r="A165" s="706"/>
      <c r="B165" s="200"/>
      <c r="C165" s="202" t="s">
        <v>524</v>
      </c>
      <c r="D165" s="706"/>
      <c r="E165" s="706"/>
      <c r="F165" s="210" t="s">
        <v>508</v>
      </c>
      <c r="G165" s="709"/>
      <c r="H165" s="707"/>
    </row>
    <row r="166" spans="1:8" ht="15" x14ac:dyDescent="0.25">
      <c r="A166" s="706"/>
      <c r="B166" s="200"/>
      <c r="C166" s="202" t="s">
        <v>525</v>
      </c>
      <c r="D166" s="706"/>
      <c r="E166" s="706"/>
      <c r="F166" s="210" t="s">
        <v>508</v>
      </c>
      <c r="G166" s="709"/>
      <c r="H166" s="191" t="s">
        <v>508</v>
      </c>
    </row>
    <row r="167" spans="1:8" ht="15" x14ac:dyDescent="0.25">
      <c r="A167" s="706"/>
      <c r="B167" s="200"/>
      <c r="C167" s="202" t="s">
        <v>526</v>
      </c>
      <c r="D167" s="706"/>
      <c r="E167" s="706"/>
      <c r="F167" s="210"/>
      <c r="G167" s="709"/>
      <c r="H167" s="191"/>
    </row>
    <row r="168" spans="1:8" ht="15" x14ac:dyDescent="0.25">
      <c r="A168" s="706"/>
      <c r="B168" s="200"/>
      <c r="C168" s="204"/>
      <c r="D168" s="706"/>
      <c r="E168" s="706"/>
      <c r="F168" s="210" t="s">
        <v>508</v>
      </c>
      <c r="G168" s="710"/>
      <c r="H168" s="191" t="s">
        <v>508</v>
      </c>
    </row>
    <row r="169" spans="1:8" ht="13.5" thickBot="1" x14ac:dyDescent="0.25">
      <c r="A169" s="206" t="s">
        <v>508</v>
      </c>
      <c r="B169" s="207"/>
      <c r="C169" s="208" t="s">
        <v>508</v>
      </c>
      <c r="D169" s="206" t="s">
        <v>508</v>
      </c>
      <c r="E169" s="206" t="s">
        <v>508</v>
      </c>
      <c r="F169" s="206" t="s">
        <v>508</v>
      </c>
      <c r="G169" s="206"/>
      <c r="H169" s="206" t="s">
        <v>508</v>
      </c>
    </row>
    <row r="170" spans="1:8" x14ac:dyDescent="0.2">
      <c r="A170" s="187" t="s">
        <v>508</v>
      </c>
      <c r="B170" s="188" t="s">
        <v>510</v>
      </c>
      <c r="C170" s="189"/>
      <c r="D170" s="187" t="s">
        <v>508</v>
      </c>
      <c r="E170" s="187" t="s">
        <v>508</v>
      </c>
      <c r="F170" s="209"/>
      <c r="G170" s="209"/>
      <c r="H170" s="187" t="s">
        <v>508</v>
      </c>
    </row>
    <row r="171" spans="1:8" x14ac:dyDescent="0.2">
      <c r="A171" s="706" t="s">
        <v>508</v>
      </c>
      <c r="B171" s="194" t="s">
        <v>512</v>
      </c>
      <c r="C171" s="195"/>
      <c r="D171" s="706" t="s">
        <v>508</v>
      </c>
      <c r="E171" s="706" t="s">
        <v>508</v>
      </c>
      <c r="F171" s="210" t="s">
        <v>513</v>
      </c>
      <c r="G171" s="197"/>
      <c r="H171" s="707" t="s">
        <v>508</v>
      </c>
    </row>
    <row r="172" spans="1:8" x14ac:dyDescent="0.2">
      <c r="A172" s="706"/>
      <c r="B172" s="194" t="s">
        <v>514</v>
      </c>
      <c r="C172" s="198">
        <v>0</v>
      </c>
      <c r="D172" s="706"/>
      <c r="E172" s="706"/>
      <c r="F172" s="210" t="s">
        <v>515</v>
      </c>
      <c r="G172" s="197"/>
      <c r="H172" s="707"/>
    </row>
    <row r="173" spans="1:8" x14ac:dyDescent="0.2">
      <c r="A173" s="706"/>
      <c r="B173" s="194" t="s">
        <v>516</v>
      </c>
      <c r="C173" s="198">
        <v>0</v>
      </c>
      <c r="D173" s="706"/>
      <c r="E173" s="706"/>
      <c r="F173" s="210" t="s">
        <v>517</v>
      </c>
      <c r="G173" s="197"/>
      <c r="H173" s="707"/>
    </row>
    <row r="174" spans="1:8" x14ac:dyDescent="0.2">
      <c r="A174" s="706"/>
      <c r="B174" s="194" t="s">
        <v>518</v>
      </c>
      <c r="C174" s="198">
        <v>0</v>
      </c>
      <c r="D174" s="706"/>
      <c r="E174" s="706"/>
      <c r="F174" s="210" t="s">
        <v>519</v>
      </c>
      <c r="G174" s="197"/>
      <c r="H174" s="707"/>
    </row>
    <row r="175" spans="1:8" x14ac:dyDescent="0.2">
      <c r="A175" s="706"/>
      <c r="B175" s="194" t="s">
        <v>520</v>
      </c>
      <c r="C175" s="195"/>
      <c r="D175" s="706"/>
      <c r="E175" s="706"/>
      <c r="F175" s="211" t="s">
        <v>521</v>
      </c>
      <c r="G175" s="197"/>
      <c r="H175" s="707"/>
    </row>
    <row r="176" spans="1:8" x14ac:dyDescent="0.2">
      <c r="A176" s="706"/>
      <c r="B176" s="194" t="s">
        <v>522</v>
      </c>
      <c r="C176" s="195"/>
      <c r="D176" s="706"/>
      <c r="E176" s="706"/>
      <c r="F176" s="210" t="s">
        <v>523</v>
      </c>
      <c r="G176" s="708"/>
      <c r="H176" s="707"/>
    </row>
    <row r="177" spans="1:8" ht="15" x14ac:dyDescent="0.25">
      <c r="A177" s="706"/>
      <c r="B177" s="200"/>
      <c r="C177" s="201" t="s">
        <v>156</v>
      </c>
      <c r="D177" s="706"/>
      <c r="E177" s="706"/>
      <c r="F177" s="210" t="s">
        <v>508</v>
      </c>
      <c r="G177" s="709"/>
      <c r="H177" s="707"/>
    </row>
    <row r="178" spans="1:8" ht="15" x14ac:dyDescent="0.25">
      <c r="A178" s="706"/>
      <c r="B178" s="200"/>
      <c r="C178" s="201" t="s">
        <v>155</v>
      </c>
      <c r="D178" s="706"/>
      <c r="E178" s="706"/>
      <c r="F178" s="210" t="s">
        <v>508</v>
      </c>
      <c r="G178" s="709"/>
      <c r="H178" s="707"/>
    </row>
    <row r="179" spans="1:8" ht="15" x14ac:dyDescent="0.25">
      <c r="A179" s="706"/>
      <c r="B179" s="200"/>
      <c r="C179" s="202" t="s">
        <v>524</v>
      </c>
      <c r="D179" s="706"/>
      <c r="E179" s="706"/>
      <c r="F179" s="210" t="s">
        <v>508</v>
      </c>
      <c r="G179" s="709"/>
      <c r="H179" s="707"/>
    </row>
    <row r="180" spans="1:8" ht="15" x14ac:dyDescent="0.25">
      <c r="A180" s="706"/>
      <c r="B180" s="200"/>
      <c r="C180" s="202" t="s">
        <v>525</v>
      </c>
      <c r="D180" s="706"/>
      <c r="E180" s="706"/>
      <c r="F180" s="210" t="s">
        <v>508</v>
      </c>
      <c r="G180" s="709"/>
      <c r="H180" s="191" t="s">
        <v>508</v>
      </c>
    </row>
    <row r="181" spans="1:8" ht="15" x14ac:dyDescent="0.25">
      <c r="A181" s="706"/>
      <c r="B181" s="200"/>
      <c r="C181" s="202" t="s">
        <v>526</v>
      </c>
      <c r="D181" s="706"/>
      <c r="E181" s="706"/>
      <c r="F181" s="210"/>
      <c r="G181" s="709"/>
      <c r="H181" s="191"/>
    </row>
    <row r="182" spans="1:8" ht="15" x14ac:dyDescent="0.25">
      <c r="A182" s="706"/>
      <c r="B182" s="200"/>
      <c r="C182" s="204"/>
      <c r="D182" s="706"/>
      <c r="E182" s="706"/>
      <c r="F182" s="210" t="s">
        <v>508</v>
      </c>
      <c r="G182" s="710"/>
      <c r="H182" s="191" t="s">
        <v>508</v>
      </c>
    </row>
    <row r="183" spans="1:8" ht="13.5" thickBot="1" x14ac:dyDescent="0.25">
      <c r="A183" s="206" t="s">
        <v>508</v>
      </c>
      <c r="B183" s="207"/>
      <c r="C183" s="208" t="s">
        <v>508</v>
      </c>
      <c r="D183" s="206" t="s">
        <v>508</v>
      </c>
      <c r="E183" s="206" t="s">
        <v>508</v>
      </c>
      <c r="F183" s="206" t="s">
        <v>508</v>
      </c>
      <c r="G183" s="206"/>
      <c r="H183" s="206" t="s">
        <v>508</v>
      </c>
    </row>
    <row r="184" spans="1:8" x14ac:dyDescent="0.2">
      <c r="A184" s="187" t="s">
        <v>508</v>
      </c>
      <c r="B184" s="188" t="s">
        <v>510</v>
      </c>
      <c r="C184" s="189"/>
      <c r="D184" s="190" t="s">
        <v>508</v>
      </c>
      <c r="E184" s="191" t="s">
        <v>508</v>
      </c>
      <c r="F184" s="169" t="s">
        <v>511</v>
      </c>
      <c r="G184" s="192"/>
      <c r="H184" s="193" t="s">
        <v>508</v>
      </c>
    </row>
    <row r="185" spans="1:8" x14ac:dyDescent="0.2">
      <c r="A185" s="706" t="s">
        <v>508</v>
      </c>
      <c r="B185" s="194" t="s">
        <v>512</v>
      </c>
      <c r="C185" s="195"/>
      <c r="D185" s="706" t="s">
        <v>508</v>
      </c>
      <c r="E185" s="706" t="s">
        <v>508</v>
      </c>
      <c r="F185" s="196" t="s">
        <v>513</v>
      </c>
      <c r="G185" s="197"/>
      <c r="H185" s="707" t="s">
        <v>508</v>
      </c>
    </row>
    <row r="186" spans="1:8" x14ac:dyDescent="0.2">
      <c r="A186" s="706"/>
      <c r="B186" s="194" t="s">
        <v>514</v>
      </c>
      <c r="C186" s="198">
        <v>0</v>
      </c>
      <c r="D186" s="706"/>
      <c r="E186" s="706"/>
      <c r="F186" s="196" t="s">
        <v>515</v>
      </c>
      <c r="G186" s="197"/>
      <c r="H186" s="707"/>
    </row>
    <row r="187" spans="1:8" x14ac:dyDescent="0.2">
      <c r="A187" s="706"/>
      <c r="B187" s="194" t="s">
        <v>516</v>
      </c>
      <c r="C187" s="198">
        <v>0</v>
      </c>
      <c r="D187" s="706"/>
      <c r="E187" s="706"/>
      <c r="F187" s="196" t="s">
        <v>517</v>
      </c>
      <c r="G187" s="197"/>
      <c r="H187" s="707"/>
    </row>
    <row r="188" spans="1:8" x14ac:dyDescent="0.2">
      <c r="A188" s="706"/>
      <c r="B188" s="194" t="s">
        <v>518</v>
      </c>
      <c r="C188" s="198">
        <v>0</v>
      </c>
      <c r="D188" s="706"/>
      <c r="E188" s="706"/>
      <c r="F188" s="196" t="s">
        <v>519</v>
      </c>
      <c r="G188" s="197"/>
      <c r="H188" s="707"/>
    </row>
    <row r="189" spans="1:8" x14ac:dyDescent="0.2">
      <c r="A189" s="706"/>
      <c r="B189" s="194" t="s">
        <v>520</v>
      </c>
      <c r="C189" s="195"/>
      <c r="D189" s="706"/>
      <c r="E189" s="706"/>
      <c r="F189" s="199" t="s">
        <v>521</v>
      </c>
      <c r="G189" s="197"/>
      <c r="H189" s="707"/>
    </row>
    <row r="190" spans="1:8" x14ac:dyDescent="0.2">
      <c r="A190" s="706"/>
      <c r="B190" s="194" t="s">
        <v>522</v>
      </c>
      <c r="C190" s="195"/>
      <c r="D190" s="706"/>
      <c r="E190" s="706"/>
      <c r="F190" s="196" t="s">
        <v>523</v>
      </c>
      <c r="G190" s="708"/>
      <c r="H190" s="707"/>
    </row>
    <row r="191" spans="1:8" ht="15" x14ac:dyDescent="0.25">
      <c r="A191" s="706"/>
      <c r="B191" s="200"/>
      <c r="C191" s="201" t="s">
        <v>156</v>
      </c>
      <c r="D191" s="706"/>
      <c r="E191" s="706"/>
      <c r="F191" s="196" t="s">
        <v>508</v>
      </c>
      <c r="G191" s="709"/>
      <c r="H191" s="707"/>
    </row>
    <row r="192" spans="1:8" ht="15" x14ac:dyDescent="0.25">
      <c r="A192" s="706"/>
      <c r="B192" s="200"/>
      <c r="C192" s="201" t="s">
        <v>155</v>
      </c>
      <c r="D192" s="706"/>
      <c r="E192" s="706"/>
      <c r="F192" s="196" t="s">
        <v>508</v>
      </c>
      <c r="G192" s="709"/>
      <c r="H192" s="707"/>
    </row>
    <row r="193" spans="1:8" ht="15" x14ac:dyDescent="0.25">
      <c r="A193" s="706"/>
      <c r="B193" s="200"/>
      <c r="C193" s="202" t="s">
        <v>524</v>
      </c>
      <c r="D193" s="706"/>
      <c r="E193" s="706"/>
      <c r="F193" s="196" t="s">
        <v>508</v>
      </c>
      <c r="G193" s="709"/>
      <c r="H193" s="707"/>
    </row>
    <row r="194" spans="1:8" ht="15" x14ac:dyDescent="0.25">
      <c r="A194" s="706"/>
      <c r="B194" s="200"/>
      <c r="C194" s="202" t="s">
        <v>525</v>
      </c>
      <c r="D194" s="706"/>
      <c r="E194" s="706"/>
      <c r="F194" s="196" t="s">
        <v>508</v>
      </c>
      <c r="G194" s="709"/>
      <c r="H194" s="203" t="s">
        <v>508</v>
      </c>
    </row>
    <row r="195" spans="1:8" ht="15" x14ac:dyDescent="0.25">
      <c r="A195" s="706"/>
      <c r="B195" s="200"/>
      <c r="C195" s="202" t="s">
        <v>526</v>
      </c>
      <c r="D195" s="706"/>
      <c r="E195" s="706"/>
      <c r="F195" s="196" t="s">
        <v>508</v>
      </c>
      <c r="G195" s="709"/>
      <c r="H195" s="203" t="s">
        <v>508</v>
      </c>
    </row>
    <row r="196" spans="1:8" ht="15" x14ac:dyDescent="0.25">
      <c r="A196" s="706"/>
      <c r="B196" s="200"/>
      <c r="C196" s="204"/>
      <c r="D196" s="706"/>
      <c r="E196" s="706"/>
      <c r="F196" s="205" t="s">
        <v>508</v>
      </c>
      <c r="G196" s="710"/>
      <c r="H196" s="203" t="s">
        <v>508</v>
      </c>
    </row>
    <row r="197" spans="1:8" ht="13.5" thickBot="1" x14ac:dyDescent="0.25">
      <c r="A197" s="206" t="s">
        <v>508</v>
      </c>
      <c r="B197" s="194" t="s">
        <v>508</v>
      </c>
      <c r="C197" s="202"/>
      <c r="D197" s="190" t="s">
        <v>508</v>
      </c>
      <c r="E197" s="206" t="s">
        <v>508</v>
      </c>
      <c r="F197" s="207" t="s">
        <v>508</v>
      </c>
      <c r="G197" s="206"/>
      <c r="H197" s="208" t="s">
        <v>508</v>
      </c>
    </row>
    <row r="198" spans="1:8" x14ac:dyDescent="0.2">
      <c r="A198" s="187" t="s">
        <v>508</v>
      </c>
      <c r="B198" s="188" t="s">
        <v>510</v>
      </c>
      <c r="C198" s="189"/>
      <c r="D198" s="187" t="s">
        <v>508</v>
      </c>
      <c r="E198" s="187" t="s">
        <v>508</v>
      </c>
      <c r="F198" s="209"/>
      <c r="G198" s="209"/>
      <c r="H198" s="187" t="s">
        <v>508</v>
      </c>
    </row>
    <row r="199" spans="1:8" x14ac:dyDescent="0.2">
      <c r="A199" s="706" t="s">
        <v>508</v>
      </c>
      <c r="B199" s="194" t="s">
        <v>512</v>
      </c>
      <c r="C199" s="195"/>
      <c r="D199" s="706" t="s">
        <v>508</v>
      </c>
      <c r="E199" s="706" t="s">
        <v>508</v>
      </c>
      <c r="F199" s="210" t="s">
        <v>513</v>
      </c>
      <c r="G199" s="197"/>
      <c r="H199" s="707" t="s">
        <v>508</v>
      </c>
    </row>
    <row r="200" spans="1:8" x14ac:dyDescent="0.2">
      <c r="A200" s="706"/>
      <c r="B200" s="194" t="s">
        <v>514</v>
      </c>
      <c r="C200" s="198">
        <v>0</v>
      </c>
      <c r="D200" s="706"/>
      <c r="E200" s="706"/>
      <c r="F200" s="210" t="s">
        <v>515</v>
      </c>
      <c r="G200" s="197"/>
      <c r="H200" s="707"/>
    </row>
    <row r="201" spans="1:8" x14ac:dyDescent="0.2">
      <c r="A201" s="706"/>
      <c r="B201" s="194" t="s">
        <v>516</v>
      </c>
      <c r="C201" s="198">
        <v>0</v>
      </c>
      <c r="D201" s="706"/>
      <c r="E201" s="706"/>
      <c r="F201" s="210" t="s">
        <v>517</v>
      </c>
      <c r="G201" s="197"/>
      <c r="H201" s="707"/>
    </row>
    <row r="202" spans="1:8" x14ac:dyDescent="0.2">
      <c r="A202" s="706"/>
      <c r="B202" s="194" t="s">
        <v>518</v>
      </c>
      <c r="C202" s="198">
        <v>0</v>
      </c>
      <c r="D202" s="706"/>
      <c r="E202" s="706"/>
      <c r="F202" s="210" t="s">
        <v>519</v>
      </c>
      <c r="G202" s="197"/>
      <c r="H202" s="707"/>
    </row>
    <row r="203" spans="1:8" x14ac:dyDescent="0.2">
      <c r="A203" s="706"/>
      <c r="B203" s="194" t="s">
        <v>520</v>
      </c>
      <c r="C203" s="195"/>
      <c r="D203" s="706"/>
      <c r="E203" s="706"/>
      <c r="F203" s="211" t="s">
        <v>521</v>
      </c>
      <c r="G203" s="197"/>
      <c r="H203" s="707"/>
    </row>
    <row r="204" spans="1:8" x14ac:dyDescent="0.2">
      <c r="A204" s="706"/>
      <c r="B204" s="194" t="s">
        <v>522</v>
      </c>
      <c r="C204" s="195"/>
      <c r="D204" s="706"/>
      <c r="E204" s="706"/>
      <c r="F204" s="210" t="s">
        <v>523</v>
      </c>
      <c r="G204" s="708"/>
      <c r="H204" s="707"/>
    </row>
    <row r="205" spans="1:8" ht="15" x14ac:dyDescent="0.25">
      <c r="A205" s="706"/>
      <c r="B205" s="200"/>
      <c r="C205" s="201" t="s">
        <v>156</v>
      </c>
      <c r="D205" s="706"/>
      <c r="E205" s="706"/>
      <c r="F205" s="210" t="s">
        <v>508</v>
      </c>
      <c r="G205" s="709"/>
      <c r="H205" s="707"/>
    </row>
    <row r="206" spans="1:8" ht="15" x14ac:dyDescent="0.25">
      <c r="A206" s="706"/>
      <c r="B206" s="200"/>
      <c r="C206" s="201" t="s">
        <v>155</v>
      </c>
      <c r="D206" s="706"/>
      <c r="E206" s="706"/>
      <c r="F206" s="210" t="s">
        <v>508</v>
      </c>
      <c r="G206" s="709"/>
      <c r="H206" s="707"/>
    </row>
    <row r="207" spans="1:8" ht="15" x14ac:dyDescent="0.25">
      <c r="A207" s="706"/>
      <c r="B207" s="200"/>
      <c r="C207" s="202" t="s">
        <v>524</v>
      </c>
      <c r="D207" s="706"/>
      <c r="E207" s="706"/>
      <c r="F207" s="210" t="s">
        <v>508</v>
      </c>
      <c r="G207" s="709"/>
      <c r="H207" s="707"/>
    </row>
    <row r="208" spans="1:8" ht="15" x14ac:dyDescent="0.25">
      <c r="A208" s="706"/>
      <c r="B208" s="200"/>
      <c r="C208" s="202" t="s">
        <v>525</v>
      </c>
      <c r="D208" s="706"/>
      <c r="E208" s="706"/>
      <c r="F208" s="210" t="s">
        <v>508</v>
      </c>
      <c r="G208" s="709"/>
      <c r="H208" s="191" t="s">
        <v>508</v>
      </c>
    </row>
    <row r="209" spans="1:8" ht="15" x14ac:dyDescent="0.25">
      <c r="A209" s="706"/>
      <c r="B209" s="200"/>
      <c r="C209" s="202" t="s">
        <v>526</v>
      </c>
      <c r="D209" s="706"/>
      <c r="E209" s="706"/>
      <c r="F209" s="210"/>
      <c r="G209" s="709"/>
      <c r="H209" s="191"/>
    </row>
    <row r="210" spans="1:8" ht="15" x14ac:dyDescent="0.25">
      <c r="A210" s="706"/>
      <c r="B210" s="200"/>
      <c r="C210" s="204"/>
      <c r="D210" s="706"/>
      <c r="E210" s="706"/>
      <c r="F210" s="210" t="s">
        <v>508</v>
      </c>
      <c r="G210" s="710"/>
      <c r="H210" s="191" t="s">
        <v>508</v>
      </c>
    </row>
    <row r="211" spans="1:8" ht="13.5" thickBot="1" x14ac:dyDescent="0.25">
      <c r="A211" s="206" t="s">
        <v>508</v>
      </c>
      <c r="B211" s="207"/>
      <c r="C211" s="208" t="s">
        <v>508</v>
      </c>
      <c r="D211" s="206" t="s">
        <v>508</v>
      </c>
      <c r="E211" s="206" t="s">
        <v>508</v>
      </c>
      <c r="F211" s="206" t="s">
        <v>508</v>
      </c>
      <c r="G211" s="206"/>
      <c r="H211" s="206" t="s">
        <v>508</v>
      </c>
    </row>
  </sheetData>
  <mergeCells count="86">
    <mergeCell ref="B6:E6"/>
    <mergeCell ref="H6:H14"/>
    <mergeCell ref="B7:E7"/>
    <mergeCell ref="B8:E8"/>
    <mergeCell ref="C9:E9"/>
    <mergeCell ref="C10:E10"/>
    <mergeCell ref="C11:E11"/>
    <mergeCell ref="C12:E12"/>
    <mergeCell ref="B13:C15"/>
    <mergeCell ref="D13:D15"/>
    <mergeCell ref="E13:E15"/>
    <mergeCell ref="A1:H1"/>
    <mergeCell ref="A2:H2"/>
    <mergeCell ref="A3:H3"/>
    <mergeCell ref="A4:H4"/>
    <mergeCell ref="C5:E5"/>
    <mergeCell ref="A31:A42"/>
    <mergeCell ref="D31:D42"/>
    <mergeCell ref="E31:E42"/>
    <mergeCell ref="H31:H39"/>
    <mergeCell ref="G36:G42"/>
    <mergeCell ref="A17:A28"/>
    <mergeCell ref="D17:D28"/>
    <mergeCell ref="E17:E28"/>
    <mergeCell ref="H17:H25"/>
    <mergeCell ref="G22:G28"/>
    <mergeCell ref="A59:A70"/>
    <mergeCell ref="D59:D70"/>
    <mergeCell ref="E59:E70"/>
    <mergeCell ref="H59:H67"/>
    <mergeCell ref="G64:G70"/>
    <mergeCell ref="A45:A56"/>
    <mergeCell ref="D45:D56"/>
    <mergeCell ref="E45:E56"/>
    <mergeCell ref="H45:H53"/>
    <mergeCell ref="G50:G56"/>
    <mergeCell ref="A87:A98"/>
    <mergeCell ref="D87:D98"/>
    <mergeCell ref="E87:E98"/>
    <mergeCell ref="H87:H95"/>
    <mergeCell ref="G92:G98"/>
    <mergeCell ref="A73:A84"/>
    <mergeCell ref="D73:D84"/>
    <mergeCell ref="E73:E84"/>
    <mergeCell ref="H73:H81"/>
    <mergeCell ref="G78:G84"/>
    <mergeCell ref="A115:A126"/>
    <mergeCell ref="D115:D126"/>
    <mergeCell ref="E115:E126"/>
    <mergeCell ref="H115:H123"/>
    <mergeCell ref="G120:G126"/>
    <mergeCell ref="A101:A112"/>
    <mergeCell ref="D101:D112"/>
    <mergeCell ref="E101:E112"/>
    <mergeCell ref="H101:H109"/>
    <mergeCell ref="G106:G112"/>
    <mergeCell ref="A143:A154"/>
    <mergeCell ref="D143:D154"/>
    <mergeCell ref="E143:E154"/>
    <mergeCell ref="H143:H151"/>
    <mergeCell ref="G148:G154"/>
    <mergeCell ref="A129:A140"/>
    <mergeCell ref="D129:D140"/>
    <mergeCell ref="E129:E140"/>
    <mergeCell ref="H129:H137"/>
    <mergeCell ref="G134:G140"/>
    <mergeCell ref="A171:A182"/>
    <mergeCell ref="D171:D182"/>
    <mergeCell ref="E171:E182"/>
    <mergeCell ref="H171:H179"/>
    <mergeCell ref="G176:G182"/>
    <mergeCell ref="A157:A168"/>
    <mergeCell ref="D157:D168"/>
    <mergeCell ref="E157:E168"/>
    <mergeCell ref="H157:H165"/>
    <mergeCell ref="G162:G168"/>
    <mergeCell ref="A199:A210"/>
    <mergeCell ref="D199:D210"/>
    <mergeCell ref="E199:E210"/>
    <mergeCell ref="H199:H207"/>
    <mergeCell ref="G204:G210"/>
    <mergeCell ref="A185:A196"/>
    <mergeCell ref="D185:D196"/>
    <mergeCell ref="E185:E196"/>
    <mergeCell ref="H185:H193"/>
    <mergeCell ref="G190:G19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0192-57F2-4E17-885F-B5ECBAB74D96}">
  <dimension ref="A1"/>
  <sheetViews>
    <sheetView workbookViewId="0">
      <selection activeCell="L10" sqref="L10"/>
    </sheetView>
  </sheetViews>
  <sheetFormatPr defaultColWidth="9.140625" defaultRowHeight="12.75" x14ac:dyDescent="0.2"/>
  <cols>
    <col min="1" max="16384" width="9.140625" style="137"/>
  </cols>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8" shapeId="7169" r:id="rId4">
          <objectPr defaultSize="0" r:id="rId5">
            <anchor moveWithCells="1">
              <from>
                <xdr:col>0</xdr:col>
                <xdr:colOff>257175</xdr:colOff>
                <xdr:row>0</xdr:row>
                <xdr:rowOff>19050</xdr:rowOff>
              </from>
              <to>
                <xdr:col>9</xdr:col>
                <xdr:colOff>247650</xdr:colOff>
                <xdr:row>50</xdr:row>
                <xdr:rowOff>95250</xdr:rowOff>
              </to>
            </anchor>
          </objectPr>
        </oleObject>
      </mc:Choice>
      <mc:Fallback>
        <oleObject progId="Word.Document.8" shapeId="716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6F28-DAA4-44D4-9FD3-515AE0345425}">
  <dimension ref="A1:J55"/>
  <sheetViews>
    <sheetView workbookViewId="0">
      <selection activeCell="M23" sqref="M23"/>
    </sheetView>
  </sheetViews>
  <sheetFormatPr defaultRowHeight="15" x14ac:dyDescent="0.25"/>
  <sheetData>
    <row r="1" spans="1:1" ht="15.75" x14ac:dyDescent="0.25">
      <c r="A1" s="239" t="s">
        <v>557</v>
      </c>
    </row>
    <row r="48" customFormat="1" x14ac:dyDescent="0.25"/>
    <row r="49" spans="1:10" x14ac:dyDescent="0.25">
      <c r="A49" s="240" t="s">
        <v>558</v>
      </c>
      <c r="B49" s="163"/>
      <c r="C49" s="163"/>
      <c r="D49" s="241"/>
      <c r="E49" s="741" t="s">
        <v>559</v>
      </c>
      <c r="F49" s="742"/>
      <c r="G49" s="742"/>
      <c r="H49" s="742"/>
      <c r="I49" s="742"/>
      <c r="J49" s="743"/>
    </row>
    <row r="50" spans="1:10" x14ac:dyDescent="0.25">
      <c r="A50" s="165"/>
      <c r="J50" s="242"/>
    </row>
    <row r="51" spans="1:10" x14ac:dyDescent="0.25">
      <c r="A51" s="166"/>
      <c r="B51" s="167"/>
      <c r="C51" s="167"/>
      <c r="D51" s="167"/>
      <c r="E51" s="167"/>
      <c r="G51" s="167"/>
      <c r="H51" s="167"/>
      <c r="J51" s="242"/>
    </row>
    <row r="52" spans="1:10" x14ac:dyDescent="0.25">
      <c r="A52" s="243" t="s">
        <v>556</v>
      </c>
      <c r="G52" s="244" t="s">
        <v>65</v>
      </c>
      <c r="J52" s="242"/>
    </row>
    <row r="53" spans="1:10" x14ac:dyDescent="0.25">
      <c r="A53" s="165"/>
      <c r="J53" s="242"/>
    </row>
    <row r="54" spans="1:10" x14ac:dyDescent="0.25">
      <c r="A54" s="166"/>
      <c r="B54" s="167"/>
      <c r="C54" s="167"/>
      <c r="D54" s="167"/>
      <c r="E54" s="167"/>
      <c r="J54" s="242"/>
    </row>
    <row r="55" spans="1:10" x14ac:dyDescent="0.25">
      <c r="A55" s="245" t="s">
        <v>66</v>
      </c>
      <c r="B55" s="167"/>
      <c r="C55" s="167"/>
      <c r="D55" s="167"/>
      <c r="E55" s="167"/>
      <c r="F55" s="167"/>
      <c r="G55" s="167"/>
      <c r="H55" s="167"/>
      <c r="I55" s="167"/>
      <c r="J55" s="246"/>
    </row>
  </sheetData>
  <mergeCells count="1">
    <mergeCell ref="E49:J49"/>
  </mergeCells>
  <hyperlinks>
    <hyperlink ref="E49" r:id="rId1" xr:uid="{67807022-1E9E-4A73-BCA1-3A8440602A94}"/>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919F-4D3D-4D99-8A56-B98B94BDB77B}">
  <dimension ref="A2:J34"/>
  <sheetViews>
    <sheetView workbookViewId="0">
      <selection activeCell="A9" sqref="A9:J9"/>
    </sheetView>
  </sheetViews>
  <sheetFormatPr defaultRowHeight="15" x14ac:dyDescent="0.25"/>
  <cols>
    <col min="9" max="9" width="9" customWidth="1"/>
    <col min="10" max="10" width="9.140625" hidden="1" customWidth="1"/>
  </cols>
  <sheetData>
    <row r="2" spans="1:10" x14ac:dyDescent="0.25">
      <c r="A2" s="745" t="s">
        <v>560</v>
      </c>
      <c r="B2" s="746"/>
      <c r="C2" s="746"/>
      <c r="D2" s="746"/>
      <c r="E2" s="746"/>
      <c r="F2" s="746"/>
      <c r="G2" s="746"/>
      <c r="H2" s="746"/>
      <c r="I2" s="746"/>
      <c r="J2" s="746"/>
    </row>
    <row r="3" spans="1:10" ht="18" x14ac:dyDescent="0.25">
      <c r="A3" s="247"/>
    </row>
    <row r="4" spans="1:10" ht="18" x14ac:dyDescent="0.25">
      <c r="A4" s="247" t="s">
        <v>561</v>
      </c>
    </row>
    <row r="6" spans="1:10" ht="51" customHeight="1" x14ac:dyDescent="0.25">
      <c r="A6" s="747" t="s">
        <v>562</v>
      </c>
      <c r="B6" s="606"/>
      <c r="C6" s="606"/>
      <c r="D6" s="606"/>
      <c r="E6" s="606"/>
      <c r="F6" s="606"/>
      <c r="G6" s="606"/>
      <c r="H6" s="606"/>
      <c r="I6" s="606"/>
      <c r="J6" s="606"/>
    </row>
    <row r="8" spans="1:10" ht="68.25" customHeight="1" x14ac:dyDescent="0.25">
      <c r="A8" s="747" t="s">
        <v>563</v>
      </c>
      <c r="B8" s="606"/>
      <c r="C8" s="606"/>
      <c r="D8" s="606"/>
      <c r="E8" s="606"/>
      <c r="F8" s="606"/>
      <c r="G8" s="606"/>
      <c r="H8" s="606"/>
      <c r="I8" s="606"/>
      <c r="J8" s="606"/>
    </row>
    <row r="9" spans="1:10" ht="42" customHeight="1" x14ac:dyDescent="0.25">
      <c r="A9" s="555" t="s">
        <v>564</v>
      </c>
      <c r="B9" s="555"/>
      <c r="C9" s="555"/>
      <c r="D9" s="555"/>
      <c r="E9" s="555"/>
      <c r="F9" s="555"/>
      <c r="G9" s="555"/>
      <c r="H9" s="555"/>
      <c r="I9" s="555"/>
      <c r="J9" s="555"/>
    </row>
    <row r="10" spans="1:10" ht="30.75" customHeight="1" x14ac:dyDescent="0.25">
      <c r="A10" s="555" t="s">
        <v>970</v>
      </c>
      <c r="B10" s="555"/>
      <c r="C10" s="555"/>
      <c r="D10" s="555"/>
      <c r="E10" s="555"/>
      <c r="F10" s="555"/>
      <c r="G10" s="555"/>
      <c r="H10" s="555"/>
      <c r="I10" s="555"/>
      <c r="J10" s="555"/>
    </row>
    <row r="12" spans="1:10" x14ac:dyDescent="0.25">
      <c r="A12" s="244" t="s">
        <v>565</v>
      </c>
    </row>
    <row r="13" spans="1:10" x14ac:dyDescent="0.25">
      <c r="A13" s="244"/>
    </row>
    <row r="14" spans="1:10" x14ac:dyDescent="0.25">
      <c r="A14" s="244" t="s">
        <v>566</v>
      </c>
      <c r="B14" s="244" t="s">
        <v>567</v>
      </c>
    </row>
    <row r="15" spans="1:10" x14ac:dyDescent="0.25">
      <c r="A15" s="244"/>
    </row>
    <row r="16" spans="1:10" x14ac:dyDescent="0.25">
      <c r="A16" s="244" t="s">
        <v>568</v>
      </c>
      <c r="B16" s="244" t="s">
        <v>569</v>
      </c>
    </row>
    <row r="17" spans="1:10" x14ac:dyDescent="0.25">
      <c r="A17" s="244"/>
    </row>
    <row r="18" spans="1:10" x14ac:dyDescent="0.25">
      <c r="A18" s="244" t="s">
        <v>570</v>
      </c>
      <c r="B18" s="244" t="s">
        <v>571</v>
      </c>
    </row>
    <row r="19" spans="1:10" x14ac:dyDescent="0.25">
      <c r="A19" s="244"/>
    </row>
    <row r="20" spans="1:10" x14ac:dyDescent="0.25">
      <c r="A20" s="244" t="s">
        <v>572</v>
      </c>
      <c r="B20" s="244" t="s">
        <v>573</v>
      </c>
    </row>
    <row r="21" spans="1:10" x14ac:dyDescent="0.25">
      <c r="A21" s="244"/>
    </row>
    <row r="22" spans="1:10" x14ac:dyDescent="0.25">
      <c r="A22" s="244" t="s">
        <v>574</v>
      </c>
      <c r="B22" s="244" t="s">
        <v>575</v>
      </c>
    </row>
    <row r="23" spans="1:10" x14ac:dyDescent="0.25">
      <c r="A23" s="244"/>
    </row>
    <row r="24" spans="1:10" x14ac:dyDescent="0.25">
      <c r="A24" s="249" t="s">
        <v>576</v>
      </c>
      <c r="B24" s="624" t="s">
        <v>577</v>
      </c>
      <c r="C24" s="624"/>
      <c r="D24" s="624"/>
      <c r="E24" s="624"/>
      <c r="F24" s="624"/>
      <c r="G24" s="624"/>
      <c r="H24" s="624"/>
      <c r="I24" s="624"/>
      <c r="J24" s="624"/>
    </row>
    <row r="26" spans="1:10" ht="15.75" x14ac:dyDescent="0.25">
      <c r="A26" s="744" t="s">
        <v>578</v>
      </c>
      <c r="B26" s="744"/>
      <c r="C26" s="744"/>
      <c r="D26" s="744"/>
      <c r="E26" s="744"/>
      <c r="F26" s="744"/>
      <c r="G26" s="744"/>
      <c r="H26" s="744"/>
      <c r="I26" s="744"/>
      <c r="J26" s="744"/>
    </row>
    <row r="28" spans="1:10" x14ac:dyDescent="0.25">
      <c r="A28" s="240" t="s">
        <v>558</v>
      </c>
      <c r="B28" s="163"/>
      <c r="C28" s="163"/>
      <c r="D28" s="163"/>
      <c r="E28" s="163"/>
      <c r="F28" s="163"/>
      <c r="G28" s="163"/>
      <c r="H28" s="163"/>
      <c r="I28" s="163"/>
      <c r="J28" s="164"/>
    </row>
    <row r="29" spans="1:10" x14ac:dyDescent="0.25">
      <c r="A29" s="165"/>
      <c r="J29" s="242"/>
    </row>
    <row r="30" spans="1:10" x14ac:dyDescent="0.25">
      <c r="A30" s="166"/>
      <c r="B30" s="167"/>
      <c r="C30" s="167"/>
      <c r="D30" s="167"/>
      <c r="E30" s="167"/>
      <c r="G30" s="167"/>
      <c r="H30" s="167"/>
      <c r="J30" s="242"/>
    </row>
    <row r="31" spans="1:10" x14ac:dyDescent="0.25">
      <c r="A31" s="243" t="s">
        <v>579</v>
      </c>
      <c r="G31" s="244" t="s">
        <v>65</v>
      </c>
      <c r="J31" s="242"/>
    </row>
    <row r="32" spans="1:10" x14ac:dyDescent="0.25">
      <c r="A32" s="165"/>
      <c r="J32" s="242"/>
    </row>
    <row r="33" spans="1:10" x14ac:dyDescent="0.25">
      <c r="A33" s="166"/>
      <c r="B33" s="167"/>
      <c r="C33" s="167"/>
      <c r="D33" s="167"/>
      <c r="E33" s="167"/>
      <c r="J33" s="242"/>
    </row>
    <row r="34" spans="1:10" x14ac:dyDescent="0.25">
      <c r="A34" s="245" t="s">
        <v>66</v>
      </c>
      <c r="B34" s="167"/>
      <c r="C34" s="167"/>
      <c r="D34" s="167"/>
      <c r="E34" s="167"/>
      <c r="F34" s="167"/>
      <c r="G34" s="167"/>
      <c r="H34" s="167"/>
      <c r="I34" s="167"/>
      <c r="J34" s="246"/>
    </row>
  </sheetData>
  <mergeCells count="7">
    <mergeCell ref="A26:J26"/>
    <mergeCell ref="A2:J2"/>
    <mergeCell ref="A6:J6"/>
    <mergeCell ref="A8:J8"/>
    <mergeCell ref="A9:J9"/>
    <mergeCell ref="A10:J10"/>
    <mergeCell ref="B24:J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8C13-A458-4AE0-AFDF-4D52415E8974}">
  <dimension ref="A1:J14"/>
  <sheetViews>
    <sheetView workbookViewId="0">
      <selection activeCell="F18" sqref="F18"/>
    </sheetView>
  </sheetViews>
  <sheetFormatPr defaultRowHeight="15" x14ac:dyDescent="0.25"/>
  <cols>
    <col min="10" max="10" width="0.140625" customWidth="1"/>
  </cols>
  <sheetData>
    <row r="1" spans="1:10" ht="18.75" x14ac:dyDescent="0.25">
      <c r="A1" s="250" t="s">
        <v>580</v>
      </c>
    </row>
    <row r="2" spans="1:10" ht="18.75" x14ac:dyDescent="0.25">
      <c r="A2" s="250"/>
    </row>
    <row r="3" spans="1:10" ht="18.75" x14ac:dyDescent="0.25">
      <c r="A3" s="251"/>
      <c r="B3" s="252" t="s">
        <v>581</v>
      </c>
      <c r="C3" s="252"/>
      <c r="D3" s="252"/>
      <c r="E3" s="252"/>
      <c r="F3" s="252"/>
      <c r="G3" s="252"/>
      <c r="H3" s="252"/>
      <c r="I3" s="252"/>
    </row>
    <row r="4" spans="1:10" ht="18.75" x14ac:dyDescent="0.25">
      <c r="A4" s="251"/>
      <c r="B4" s="252" t="s">
        <v>582</v>
      </c>
      <c r="C4" s="252"/>
      <c r="D4" s="252"/>
      <c r="E4" s="252"/>
      <c r="F4" s="252"/>
      <c r="G4" s="252"/>
      <c r="H4" s="252"/>
      <c r="I4" s="252"/>
    </row>
    <row r="5" spans="1:10" ht="120" customHeight="1" x14ac:dyDescent="0.25">
      <c r="A5" s="251"/>
      <c r="B5" s="748" t="s">
        <v>583</v>
      </c>
      <c r="C5" s="749"/>
      <c r="D5" s="749"/>
      <c r="E5" s="749"/>
      <c r="F5" s="749"/>
      <c r="G5" s="749"/>
      <c r="H5" s="749"/>
      <c r="I5" s="749"/>
      <c r="J5" s="749"/>
    </row>
    <row r="6" spans="1:10" ht="18.75" x14ac:dyDescent="0.25">
      <c r="A6" s="251"/>
      <c r="B6" s="253" t="s">
        <v>584</v>
      </c>
    </row>
    <row r="7" spans="1:10" x14ac:dyDescent="0.25">
      <c r="A7" s="254"/>
      <c r="B7" s="248"/>
      <c r="C7" s="248"/>
      <c r="D7" s="248"/>
      <c r="E7" s="248"/>
      <c r="F7" s="248"/>
      <c r="G7" s="248"/>
      <c r="H7" s="248"/>
      <c r="I7" s="248"/>
      <c r="J7" s="248"/>
    </row>
    <row r="8" spans="1:10" x14ac:dyDescent="0.25">
      <c r="A8" s="240" t="s">
        <v>558</v>
      </c>
      <c r="B8" s="163"/>
      <c r="C8" s="163"/>
      <c r="D8" s="163"/>
      <c r="E8" s="163"/>
      <c r="F8" s="163"/>
      <c r="G8" s="163"/>
      <c r="H8" s="163"/>
      <c r="I8" s="163"/>
      <c r="J8" s="164"/>
    </row>
    <row r="9" spans="1:10" x14ac:dyDescent="0.25">
      <c r="A9" s="165"/>
      <c r="J9" s="242"/>
    </row>
    <row r="10" spans="1:10" x14ac:dyDescent="0.25">
      <c r="A10" s="166"/>
      <c r="B10" s="167"/>
      <c r="C10" s="167"/>
      <c r="D10" s="167"/>
      <c r="E10" s="167"/>
      <c r="G10" s="167"/>
      <c r="H10" s="167"/>
      <c r="J10" s="242"/>
    </row>
    <row r="11" spans="1:10" x14ac:dyDescent="0.25">
      <c r="A11" s="243" t="s">
        <v>556</v>
      </c>
      <c r="G11" s="244" t="s">
        <v>65</v>
      </c>
      <c r="J11" s="242"/>
    </row>
    <row r="12" spans="1:10" x14ac:dyDescent="0.25">
      <c r="A12" s="165"/>
      <c r="J12" s="242"/>
    </row>
    <row r="13" spans="1:10" x14ac:dyDescent="0.25">
      <c r="A13" s="166"/>
      <c r="B13" s="167"/>
      <c r="C13" s="167"/>
      <c r="D13" s="167"/>
      <c r="E13" s="167"/>
      <c r="J13" s="242"/>
    </row>
    <row r="14" spans="1:10" x14ac:dyDescent="0.25">
      <c r="A14" s="245" t="s">
        <v>66</v>
      </c>
      <c r="B14" s="167"/>
      <c r="C14" s="167"/>
      <c r="D14" s="167"/>
      <c r="E14" s="167"/>
      <c r="F14" s="167"/>
      <c r="G14" s="167"/>
      <c r="H14" s="167"/>
      <c r="I14" s="167"/>
      <c r="J14" s="246"/>
    </row>
  </sheetData>
  <mergeCells count="1">
    <mergeCell ref="B5:J5"/>
  </mergeCells>
  <hyperlinks>
    <hyperlink ref="B6" r:id="rId1" xr:uid="{A16706D5-AF51-4F17-89F2-3CDE7528F09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1B1C-710B-4111-A76B-808FADF67DCC}">
  <dimension ref="A2:J4"/>
  <sheetViews>
    <sheetView workbookViewId="0">
      <selection activeCell="A4" sqref="A4:J4"/>
    </sheetView>
  </sheetViews>
  <sheetFormatPr defaultColWidth="9.140625" defaultRowHeight="12.75" x14ac:dyDescent="0.2"/>
  <cols>
    <col min="1" max="1" width="15.42578125" style="137" customWidth="1"/>
    <col min="2" max="16384" width="9.140625" style="137"/>
  </cols>
  <sheetData>
    <row r="2" spans="1:10" ht="15.75" x14ac:dyDescent="0.25">
      <c r="I2" s="217" t="s">
        <v>528</v>
      </c>
    </row>
    <row r="3" spans="1:10" ht="15.75" x14ac:dyDescent="0.25">
      <c r="I3" s="217"/>
    </row>
    <row r="4" spans="1:10" ht="27" customHeight="1" x14ac:dyDescent="0.25">
      <c r="A4" s="705" t="s">
        <v>1051</v>
      </c>
      <c r="B4" s="606"/>
      <c r="C4" s="606"/>
      <c r="D4" s="606"/>
      <c r="E4" s="606"/>
      <c r="F4" s="606"/>
      <c r="G4" s="606"/>
      <c r="H4" s="606"/>
      <c r="I4" s="606"/>
      <c r="J4" s="606"/>
    </row>
  </sheetData>
  <mergeCells count="1">
    <mergeCell ref="A4:J4"/>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8" shapeId="8193" r:id="rId4">
          <objectPr defaultSize="0" r:id="rId5">
            <anchor moveWithCells="1">
              <from>
                <xdr:col>0</xdr:col>
                <xdr:colOff>152400</xdr:colOff>
                <xdr:row>5</xdr:row>
                <xdr:rowOff>38100</xdr:rowOff>
              </from>
              <to>
                <xdr:col>8</xdr:col>
                <xdr:colOff>352425</xdr:colOff>
                <xdr:row>50</xdr:row>
                <xdr:rowOff>95250</xdr:rowOff>
              </to>
            </anchor>
          </objectPr>
        </oleObject>
      </mc:Choice>
      <mc:Fallback>
        <oleObject progId="Word.Document.8" shapeId="8193" r:id="rId4"/>
      </mc:Fallback>
    </mc:AlternateContent>
    <mc:AlternateContent xmlns:mc="http://schemas.openxmlformats.org/markup-compatibility/2006">
      <mc:Choice Requires="x14">
        <oleObject progId="Word.Document.8" shapeId="8194" r:id="rId6">
          <objectPr defaultSize="0" r:id="rId7">
            <anchor moveWithCells="1">
              <from>
                <xdr:col>0</xdr:col>
                <xdr:colOff>114300</xdr:colOff>
                <xdr:row>21</xdr:row>
                <xdr:rowOff>38100</xdr:rowOff>
              </from>
              <to>
                <xdr:col>8</xdr:col>
                <xdr:colOff>323850</xdr:colOff>
                <xdr:row>69</xdr:row>
                <xdr:rowOff>142875</xdr:rowOff>
              </to>
            </anchor>
          </objectPr>
        </oleObject>
      </mc:Choice>
      <mc:Fallback>
        <oleObject progId="Word.Document.8" shapeId="8194" r:id="rId6"/>
      </mc:Fallback>
    </mc:AlternateContent>
    <mc:AlternateContent xmlns:mc="http://schemas.openxmlformats.org/markup-compatibility/2006">
      <mc:Choice Requires="x14">
        <oleObject progId="Word.Document.8" shapeId="8195" r:id="rId8">
          <objectPr defaultSize="0" r:id="rId9">
            <anchor moveWithCells="1">
              <from>
                <xdr:col>0</xdr:col>
                <xdr:colOff>38100</xdr:colOff>
                <xdr:row>47</xdr:row>
                <xdr:rowOff>104775</xdr:rowOff>
              </from>
              <to>
                <xdr:col>8</xdr:col>
                <xdr:colOff>342900</xdr:colOff>
                <xdr:row>82</xdr:row>
                <xdr:rowOff>152400</xdr:rowOff>
              </to>
            </anchor>
          </objectPr>
        </oleObject>
      </mc:Choice>
      <mc:Fallback>
        <oleObject progId="Word.Document.8" shapeId="8195"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2869-A61C-4A06-BA81-1DB62035CE51}">
  <dimension ref="A1:I50"/>
  <sheetViews>
    <sheetView workbookViewId="0">
      <selection activeCell="H27" sqref="H27"/>
    </sheetView>
  </sheetViews>
  <sheetFormatPr defaultColWidth="9.140625" defaultRowHeight="12.75" x14ac:dyDescent="0.2"/>
  <cols>
    <col min="1" max="5" width="9.140625" style="137"/>
    <col min="6" max="6" width="12" style="137" customWidth="1"/>
    <col min="7" max="7" width="18.42578125" style="137" customWidth="1"/>
    <col min="8" max="8" width="9.140625" style="137"/>
    <col min="9" max="9" width="10.7109375" style="137" customWidth="1"/>
    <col min="10" max="16384" width="9.140625" style="137"/>
  </cols>
  <sheetData>
    <row r="1" spans="1:9" ht="15.75" x14ac:dyDescent="0.25">
      <c r="A1" s="218" t="s">
        <v>527</v>
      </c>
      <c r="I1" s="217" t="s">
        <v>1007</v>
      </c>
    </row>
    <row r="2" spans="1:9" ht="15.75" x14ac:dyDescent="0.25">
      <c r="A2" s="218" t="s">
        <v>1037</v>
      </c>
    </row>
    <row r="4" spans="1:9" x14ac:dyDescent="0.2">
      <c r="A4" s="137" t="s">
        <v>1038</v>
      </c>
      <c r="C4" s="763"/>
      <c r="D4" s="763"/>
      <c r="E4" s="763"/>
      <c r="F4" s="763"/>
      <c r="G4" s="763"/>
      <c r="H4" s="763"/>
    </row>
    <row r="5" spans="1:9" x14ac:dyDescent="0.2">
      <c r="A5" s="137" t="s">
        <v>118</v>
      </c>
      <c r="C5" s="763"/>
      <c r="D5" s="763"/>
      <c r="E5" s="763"/>
      <c r="F5" s="763"/>
      <c r="G5" s="763"/>
      <c r="H5" s="763"/>
    </row>
    <row r="6" spans="1:9" x14ac:dyDescent="0.2">
      <c r="A6" s="137" t="s">
        <v>529</v>
      </c>
    </row>
    <row r="7" spans="1:9" x14ac:dyDescent="0.2">
      <c r="C7" s="219"/>
      <c r="D7" s="137" t="s">
        <v>530</v>
      </c>
    </row>
    <row r="8" spans="1:9" x14ac:dyDescent="0.2">
      <c r="C8" s="219"/>
      <c r="D8" s="137" t="s">
        <v>531</v>
      </c>
    </row>
    <row r="9" spans="1:9" x14ac:dyDescent="0.2">
      <c r="C9" s="219"/>
      <c r="D9" s="137" t="s">
        <v>532</v>
      </c>
    </row>
    <row r="10" spans="1:9" x14ac:dyDescent="0.2">
      <c r="C10" s="219"/>
      <c r="D10" s="137" t="s">
        <v>533</v>
      </c>
    </row>
    <row r="11" spans="1:9" x14ac:dyDescent="0.2">
      <c r="C11" s="219"/>
      <c r="D11" s="137" t="s">
        <v>534</v>
      </c>
    </row>
    <row r="12" spans="1:9" ht="14.25" x14ac:dyDescent="0.2">
      <c r="C12" s="219"/>
      <c r="D12" s="137" t="s">
        <v>87</v>
      </c>
      <c r="I12" s="220"/>
    </row>
    <row r="13" spans="1:9" ht="14.25" x14ac:dyDescent="0.2">
      <c r="I13" s="220"/>
    </row>
    <row r="14" spans="1:9" x14ac:dyDescent="0.2">
      <c r="A14" s="764" t="s">
        <v>1052</v>
      </c>
      <c r="B14" s="764"/>
      <c r="C14" s="764"/>
      <c r="D14" s="764"/>
      <c r="E14" s="764"/>
      <c r="F14" s="764"/>
      <c r="G14" s="147" t="s">
        <v>535</v>
      </c>
    </row>
    <row r="15" spans="1:9" x14ac:dyDescent="0.2">
      <c r="A15" s="759" t="s">
        <v>536</v>
      </c>
      <c r="B15" s="760"/>
      <c r="C15" s="760"/>
      <c r="D15" s="760"/>
      <c r="E15" s="760"/>
      <c r="F15" s="765"/>
      <c r="G15" s="221"/>
    </row>
    <row r="16" spans="1:9" x14ac:dyDescent="0.2">
      <c r="A16" s="222" t="s">
        <v>485</v>
      </c>
      <c r="B16" s="755" t="s">
        <v>537</v>
      </c>
      <c r="C16" s="755"/>
      <c r="D16" s="755"/>
      <c r="E16" s="755"/>
      <c r="F16" s="756"/>
      <c r="G16" s="225"/>
    </row>
    <row r="17" spans="1:7" x14ac:dyDescent="0.2">
      <c r="A17" s="226" t="s">
        <v>486</v>
      </c>
      <c r="B17" s="766" t="s">
        <v>538</v>
      </c>
      <c r="C17" s="766"/>
      <c r="D17" s="766"/>
      <c r="E17" s="766"/>
      <c r="F17" s="767"/>
      <c r="G17" s="229"/>
    </row>
    <row r="18" spans="1:7" x14ac:dyDescent="0.2">
      <c r="A18" s="768" t="s">
        <v>539</v>
      </c>
      <c r="B18" s="769"/>
      <c r="C18" s="769"/>
      <c r="D18" s="769"/>
      <c r="E18" s="769"/>
      <c r="F18" s="770"/>
      <c r="G18" s="229"/>
    </row>
    <row r="19" spans="1:7" x14ac:dyDescent="0.2">
      <c r="A19" s="759" t="s">
        <v>540</v>
      </c>
      <c r="B19" s="760"/>
      <c r="C19" s="760"/>
      <c r="D19" s="760"/>
      <c r="E19" s="760"/>
      <c r="F19" s="765"/>
      <c r="G19" s="221"/>
    </row>
    <row r="20" spans="1:7" x14ac:dyDescent="0.2">
      <c r="A20" s="230" t="s">
        <v>485</v>
      </c>
      <c r="B20" s="750" t="s">
        <v>541</v>
      </c>
      <c r="C20" s="750"/>
      <c r="D20" s="750"/>
      <c r="E20" s="750"/>
      <c r="F20" s="751"/>
      <c r="G20" s="225"/>
    </row>
    <row r="21" spans="1:7" x14ac:dyDescent="0.2">
      <c r="A21" s="230" t="s">
        <v>486</v>
      </c>
      <c r="B21" s="750" t="s">
        <v>541</v>
      </c>
      <c r="C21" s="750"/>
      <c r="D21" s="750"/>
      <c r="E21" s="750"/>
      <c r="F21" s="751"/>
      <c r="G21" s="225"/>
    </row>
    <row r="22" spans="1:7" x14ac:dyDescent="0.2">
      <c r="A22" s="223"/>
      <c r="F22" s="224"/>
      <c r="G22" s="231"/>
    </row>
    <row r="23" spans="1:7" x14ac:dyDescent="0.2">
      <c r="A23" s="222" t="s">
        <v>487</v>
      </c>
      <c r="B23" s="137" t="s">
        <v>542</v>
      </c>
      <c r="F23" s="224"/>
      <c r="G23" s="231"/>
    </row>
    <row r="24" spans="1:7" x14ac:dyDescent="0.2">
      <c r="A24" s="223"/>
      <c r="B24" s="232" t="s">
        <v>543</v>
      </c>
      <c r="C24" s="750" t="s">
        <v>544</v>
      </c>
      <c r="D24" s="750"/>
      <c r="E24" s="750"/>
      <c r="F24" s="751"/>
      <c r="G24" s="225"/>
    </row>
    <row r="25" spans="1:7" x14ac:dyDescent="0.2">
      <c r="A25" s="223"/>
      <c r="B25" s="232" t="s">
        <v>543</v>
      </c>
      <c r="C25" s="750" t="s">
        <v>545</v>
      </c>
      <c r="D25" s="750"/>
      <c r="E25" s="750"/>
      <c r="F25" s="751"/>
      <c r="G25" s="225"/>
    </row>
    <row r="26" spans="1:7" x14ac:dyDescent="0.2">
      <c r="A26" s="223"/>
      <c r="C26" s="233" t="s">
        <v>546</v>
      </c>
      <c r="D26" s="755" t="s">
        <v>547</v>
      </c>
      <c r="E26" s="755"/>
      <c r="F26" s="756"/>
      <c r="G26" s="231"/>
    </row>
    <row r="27" spans="1:7" x14ac:dyDescent="0.2">
      <c r="A27" s="227"/>
      <c r="B27" s="234"/>
      <c r="C27" s="235" t="s">
        <v>546</v>
      </c>
      <c r="D27" s="234" t="s">
        <v>548</v>
      </c>
      <c r="E27" s="234"/>
      <c r="F27" s="228"/>
      <c r="G27" s="236"/>
    </row>
    <row r="28" spans="1:7" x14ac:dyDescent="0.2">
      <c r="A28" s="757" t="s">
        <v>549</v>
      </c>
      <c r="B28" s="758"/>
      <c r="C28" s="758"/>
      <c r="D28" s="758"/>
      <c r="E28" s="758"/>
      <c r="F28" s="758"/>
      <c r="G28" s="237"/>
    </row>
    <row r="29" spans="1:7" x14ac:dyDescent="0.2">
      <c r="A29" s="759" t="s">
        <v>550</v>
      </c>
      <c r="B29" s="760"/>
      <c r="C29" s="760"/>
      <c r="D29" s="760"/>
      <c r="E29" s="760"/>
      <c r="F29" s="760"/>
      <c r="G29" s="221"/>
    </row>
    <row r="30" spans="1:7" x14ac:dyDescent="0.2">
      <c r="A30" s="223"/>
      <c r="B30" s="232" t="s">
        <v>543</v>
      </c>
      <c r="C30" s="750" t="s">
        <v>551</v>
      </c>
      <c r="D30" s="750"/>
      <c r="E30" s="750"/>
      <c r="F30" s="750"/>
      <c r="G30" s="225"/>
    </row>
    <row r="31" spans="1:7" x14ac:dyDescent="0.2">
      <c r="A31" s="227"/>
      <c r="B31" s="232" t="s">
        <v>543</v>
      </c>
      <c r="C31" s="750" t="s">
        <v>552</v>
      </c>
      <c r="D31" s="750"/>
      <c r="E31" s="750"/>
      <c r="F31" s="750"/>
      <c r="G31" s="236"/>
    </row>
    <row r="32" spans="1:7" x14ac:dyDescent="0.2">
      <c r="A32" s="761" t="s">
        <v>553</v>
      </c>
      <c r="B32" s="762"/>
      <c r="C32" s="762"/>
      <c r="D32" s="762"/>
      <c r="E32" s="762"/>
      <c r="F32" s="762"/>
      <c r="G32" s="237"/>
    </row>
    <row r="33" spans="1:8" x14ac:dyDescent="0.2">
      <c r="A33" s="761" t="s">
        <v>554</v>
      </c>
      <c r="B33" s="762"/>
      <c r="C33" s="762"/>
      <c r="D33" s="762"/>
      <c r="E33" s="762"/>
      <c r="F33" s="762"/>
      <c r="G33" s="752"/>
    </row>
    <row r="34" spans="1:8" x14ac:dyDescent="0.2">
      <c r="A34" s="227"/>
      <c r="B34" s="238" t="s">
        <v>543</v>
      </c>
      <c r="C34" s="754" t="s">
        <v>555</v>
      </c>
      <c r="D34" s="754"/>
      <c r="E34" s="754"/>
      <c r="F34" s="754"/>
      <c r="G34" s="753"/>
    </row>
    <row r="38" spans="1:8" x14ac:dyDescent="0.2">
      <c r="A38" s="234"/>
      <c r="B38" s="234"/>
      <c r="C38" s="234"/>
      <c r="D38" s="234"/>
      <c r="E38" s="234"/>
      <c r="G38" s="234"/>
      <c r="H38" s="234"/>
    </row>
    <row r="39" spans="1:8" x14ac:dyDescent="0.2">
      <c r="A39" s="137" t="s">
        <v>556</v>
      </c>
      <c r="G39" s="137" t="s">
        <v>65</v>
      </c>
    </row>
    <row r="41" spans="1:8" x14ac:dyDescent="0.2">
      <c r="A41" s="234"/>
      <c r="B41" s="234"/>
      <c r="C41" s="234"/>
      <c r="D41" s="234"/>
      <c r="E41" s="234"/>
    </row>
    <row r="42" spans="1:8" x14ac:dyDescent="0.2">
      <c r="A42" s="137" t="s">
        <v>66</v>
      </c>
    </row>
    <row r="49" s="137" customFormat="1" x14ac:dyDescent="0.2"/>
    <row r="50" s="137" customFormat="1" x14ac:dyDescent="0.2"/>
  </sheetData>
  <mergeCells count="21">
    <mergeCell ref="B20:F20"/>
    <mergeCell ref="C4:H4"/>
    <mergeCell ref="C5:H5"/>
    <mergeCell ref="A14:F14"/>
    <mergeCell ref="A15:F15"/>
    <mergeCell ref="B16:F16"/>
    <mergeCell ref="B17:F17"/>
    <mergeCell ref="A18:F18"/>
    <mergeCell ref="A19:F19"/>
    <mergeCell ref="B21:F21"/>
    <mergeCell ref="C24:F24"/>
    <mergeCell ref="C25:F25"/>
    <mergeCell ref="G33:G34"/>
    <mergeCell ref="C34:F34"/>
    <mergeCell ref="D26:F26"/>
    <mergeCell ref="A28:F28"/>
    <mergeCell ref="A29:F29"/>
    <mergeCell ref="C30:F30"/>
    <mergeCell ref="C31:F31"/>
    <mergeCell ref="A32:F32"/>
    <mergeCell ref="A33:F3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0CC5-42C9-45A7-9D69-DCD05F4781EE}">
  <dimension ref="A1:U110"/>
  <sheetViews>
    <sheetView workbookViewId="0">
      <selection activeCell="F3" sqref="F3"/>
    </sheetView>
  </sheetViews>
  <sheetFormatPr defaultColWidth="9.140625" defaultRowHeight="12.75" x14ac:dyDescent="0.2"/>
  <cols>
    <col min="1" max="1" width="29.7109375" style="258" customWidth="1"/>
    <col min="2" max="15" width="11.7109375" style="258" customWidth="1"/>
    <col min="16" max="16" width="8.7109375" style="258" customWidth="1"/>
    <col min="17" max="17" width="8.7109375" style="338" customWidth="1"/>
    <col min="18" max="18" width="8.7109375" style="339" customWidth="1"/>
    <col min="19" max="20" width="9.140625" style="258"/>
    <col min="21" max="21" width="0" style="258" hidden="1" customWidth="1"/>
    <col min="22" max="16384" width="9.140625" style="258"/>
  </cols>
  <sheetData>
    <row r="1" spans="1:21" x14ac:dyDescent="0.2">
      <c r="A1" s="255" t="s">
        <v>585</v>
      </c>
      <c r="B1" s="68"/>
      <c r="C1" s="256" t="s">
        <v>586</v>
      </c>
      <c r="D1" s="257"/>
      <c r="E1" s="782"/>
      <c r="F1" s="783"/>
      <c r="G1" s="783"/>
      <c r="H1" s="783"/>
      <c r="I1" s="783"/>
      <c r="J1" s="783"/>
      <c r="K1" s="783"/>
      <c r="L1" s="783"/>
      <c r="M1" s="783"/>
      <c r="N1" s="783"/>
      <c r="O1" s="783"/>
      <c r="P1" s="784" t="s">
        <v>587</v>
      </c>
      <c r="Q1" s="785"/>
      <c r="R1" s="786"/>
    </row>
    <row r="2" spans="1:21" x14ac:dyDescent="0.2">
      <c r="A2" s="68"/>
      <c r="B2" s="68"/>
      <c r="C2" s="259" t="s">
        <v>588</v>
      </c>
      <c r="D2" s="260"/>
      <c r="E2" s="261" t="s">
        <v>589</v>
      </c>
      <c r="F2" s="261" t="s">
        <v>590</v>
      </c>
      <c r="G2" s="262"/>
      <c r="H2" s="261" t="s">
        <v>591</v>
      </c>
      <c r="I2" s="261"/>
      <c r="J2" s="261"/>
      <c r="K2" s="262"/>
      <c r="L2" s="261" t="s">
        <v>591</v>
      </c>
      <c r="M2" s="261"/>
      <c r="N2" s="261"/>
      <c r="O2" s="261"/>
      <c r="P2" s="787" t="s">
        <v>592</v>
      </c>
      <c r="Q2" s="788"/>
      <c r="R2" s="789"/>
    </row>
    <row r="3" spans="1:21" ht="16.5" thickBot="1" x14ac:dyDescent="0.3">
      <c r="A3" s="60" t="s">
        <v>593</v>
      </c>
      <c r="B3"/>
      <c r="C3" s="261" t="s">
        <v>594</v>
      </c>
      <c r="D3" s="262"/>
      <c r="E3" s="68"/>
      <c r="F3" s="259" t="s">
        <v>595</v>
      </c>
      <c r="G3" s="263"/>
      <c r="H3" s="68"/>
      <c r="I3" s="68"/>
      <c r="J3" s="68"/>
      <c r="K3" s="263"/>
      <c r="L3" s="68"/>
      <c r="M3" s="68"/>
      <c r="N3" s="68"/>
      <c r="O3" s="68"/>
      <c r="P3" s="790" t="s">
        <v>596</v>
      </c>
      <c r="Q3" s="791"/>
      <c r="R3" s="792"/>
    </row>
    <row r="4" spans="1:21" ht="15" x14ac:dyDescent="0.25">
      <c r="A4" s="68"/>
      <c r="B4" s="68"/>
      <c r="C4" s="264" t="s">
        <v>597</v>
      </c>
      <c r="D4" s="78"/>
      <c r="E4" s="265"/>
      <c r="F4" s="265"/>
      <c r="G4" s="265"/>
      <c r="H4" s="265"/>
      <c r="I4" s="265"/>
      <c r="J4" s="265"/>
      <c r="K4" s="265"/>
      <c r="L4" s="265"/>
      <c r="M4" s="265"/>
      <c r="N4" s="265"/>
      <c r="O4" s="265"/>
      <c r="P4" s="265"/>
      <c r="Q4" s="266"/>
      <c r="R4" s="267"/>
    </row>
    <row r="5" spans="1:21" s="275" customFormat="1" ht="36" x14ac:dyDescent="0.2">
      <c r="A5" s="268"/>
      <c r="B5" s="269" t="s">
        <v>598</v>
      </c>
      <c r="C5" s="270" t="s">
        <v>350</v>
      </c>
      <c r="D5" s="270" t="s">
        <v>599</v>
      </c>
      <c r="E5" s="270" t="s">
        <v>600</v>
      </c>
      <c r="F5" s="271" t="s">
        <v>601</v>
      </c>
      <c r="G5" s="271" t="s">
        <v>601</v>
      </c>
      <c r="H5" s="271" t="s">
        <v>601</v>
      </c>
      <c r="I5" s="271" t="s">
        <v>601</v>
      </c>
      <c r="J5" s="271" t="s">
        <v>601</v>
      </c>
      <c r="K5" s="271" t="s">
        <v>601</v>
      </c>
      <c r="L5" s="271" t="s">
        <v>601</v>
      </c>
      <c r="M5" s="271" t="s">
        <v>601</v>
      </c>
      <c r="N5" s="271" t="s">
        <v>601</v>
      </c>
      <c r="O5" s="271" t="s">
        <v>601</v>
      </c>
      <c r="P5" s="272" t="s">
        <v>602</v>
      </c>
      <c r="Q5" s="273" t="s">
        <v>603</v>
      </c>
      <c r="R5" s="274" t="s">
        <v>604</v>
      </c>
    </row>
    <row r="6" spans="1:21" ht="17.100000000000001" customHeight="1" x14ac:dyDescent="0.25">
      <c r="A6" s="276" t="s">
        <v>605</v>
      </c>
      <c r="B6" s="774"/>
      <c r="C6" s="775"/>
      <c r="D6" s="775"/>
      <c r="E6" s="775"/>
      <c r="F6" s="775"/>
      <c r="G6" s="775"/>
      <c r="H6" s="775"/>
      <c r="I6" s="775"/>
      <c r="J6" s="775"/>
      <c r="K6" s="775"/>
      <c r="L6" s="775"/>
      <c r="M6" s="775"/>
      <c r="N6" s="775"/>
      <c r="O6" s="775"/>
      <c r="P6" s="775"/>
      <c r="Q6" s="775"/>
      <c r="R6" s="776"/>
    </row>
    <row r="7" spans="1:21" ht="17.100000000000001" customHeight="1" x14ac:dyDescent="0.2">
      <c r="A7" s="277" t="s">
        <v>606</v>
      </c>
      <c r="B7" s="278">
        <f t="shared" ref="B7:B12" si="0">SUM(C7:O7)</f>
        <v>0</v>
      </c>
      <c r="C7" s="279"/>
      <c r="D7" s="279"/>
      <c r="E7" s="279"/>
      <c r="F7" s="279"/>
      <c r="G7" s="279"/>
      <c r="H7" s="279"/>
      <c r="I7" s="279"/>
      <c r="J7" s="279"/>
      <c r="K7" s="279"/>
      <c r="L7" s="279"/>
      <c r="M7" s="279"/>
      <c r="N7" s="279"/>
      <c r="O7" s="279"/>
      <c r="P7" s="280"/>
      <c r="Q7" s="281"/>
      <c r="R7" s="282"/>
      <c r="U7" s="283">
        <f>SUM(C7:O7)</f>
        <v>0</v>
      </c>
    </row>
    <row r="8" spans="1:21" ht="17.100000000000001" customHeight="1" x14ac:dyDescent="0.2">
      <c r="A8" s="277" t="s">
        <v>607</v>
      </c>
      <c r="B8" s="278">
        <f t="shared" si="0"/>
        <v>0</v>
      </c>
      <c r="C8" s="279"/>
      <c r="D8" s="279"/>
      <c r="E8" s="279"/>
      <c r="F8" s="279"/>
      <c r="G8" s="279"/>
      <c r="H8" s="279"/>
      <c r="I8" s="279"/>
      <c r="J8" s="279"/>
      <c r="K8" s="279"/>
      <c r="L8" s="279"/>
      <c r="M8" s="279"/>
      <c r="N8" s="279"/>
      <c r="O8" s="279"/>
      <c r="P8" s="280"/>
      <c r="Q8" s="281"/>
      <c r="R8" s="282"/>
      <c r="U8" s="283">
        <f>SUM(C8:O8)</f>
        <v>0</v>
      </c>
    </row>
    <row r="9" spans="1:21" ht="17.100000000000001" customHeight="1" x14ac:dyDescent="0.2">
      <c r="A9" s="284" t="s">
        <v>608</v>
      </c>
      <c r="B9" s="285">
        <f t="shared" si="0"/>
        <v>0</v>
      </c>
      <c r="C9" s="286">
        <f>SUM(C7:C8)</f>
        <v>0</v>
      </c>
      <c r="D9" s="286">
        <f t="shared" ref="D9:O9" si="1">SUM(D7:D8)</f>
        <v>0</v>
      </c>
      <c r="E9" s="286">
        <f t="shared" si="1"/>
        <v>0</v>
      </c>
      <c r="F9" s="286">
        <f t="shared" si="1"/>
        <v>0</v>
      </c>
      <c r="G9" s="286">
        <f t="shared" si="1"/>
        <v>0</v>
      </c>
      <c r="H9" s="286">
        <f t="shared" si="1"/>
        <v>0</v>
      </c>
      <c r="I9" s="286">
        <f t="shared" si="1"/>
        <v>0</v>
      </c>
      <c r="J9" s="286">
        <f t="shared" si="1"/>
        <v>0</v>
      </c>
      <c r="K9" s="286">
        <f t="shared" si="1"/>
        <v>0</v>
      </c>
      <c r="L9" s="286">
        <f t="shared" si="1"/>
        <v>0</v>
      </c>
      <c r="M9" s="286">
        <f t="shared" si="1"/>
        <v>0</v>
      </c>
      <c r="N9" s="286">
        <f t="shared" si="1"/>
        <v>0</v>
      </c>
      <c r="O9" s="286">
        <f t="shared" si="1"/>
        <v>0</v>
      </c>
      <c r="P9" s="287" t="e">
        <f>B9/$D$3</f>
        <v>#DIV/0!</v>
      </c>
      <c r="Q9" s="288" t="e">
        <f>B9/$K$3</f>
        <v>#DIV/0!</v>
      </c>
      <c r="R9" s="289" t="e">
        <f>B9/$B$88</f>
        <v>#DIV/0!</v>
      </c>
    </row>
    <row r="10" spans="1:21" ht="17.100000000000001" customHeight="1" x14ac:dyDescent="0.2">
      <c r="A10" s="277" t="s">
        <v>609</v>
      </c>
      <c r="B10" s="278">
        <f t="shared" si="0"/>
        <v>0</v>
      </c>
      <c r="C10" s="279"/>
      <c r="D10" s="279"/>
      <c r="E10" s="279"/>
      <c r="F10" s="279"/>
      <c r="G10" s="279"/>
      <c r="H10" s="279"/>
      <c r="I10" s="279"/>
      <c r="J10" s="279"/>
      <c r="K10" s="279"/>
      <c r="L10" s="279"/>
      <c r="M10" s="279"/>
      <c r="N10" s="279"/>
      <c r="O10" s="279"/>
      <c r="P10" s="290"/>
      <c r="Q10" s="291"/>
      <c r="R10" s="292"/>
      <c r="U10" s="283">
        <f>SUM(C10:O10)</f>
        <v>0</v>
      </c>
    </row>
    <row r="11" spans="1:21" ht="17.100000000000001" customHeight="1" x14ac:dyDescent="0.2">
      <c r="A11" s="277" t="s">
        <v>610</v>
      </c>
      <c r="B11" s="278">
        <f t="shared" si="0"/>
        <v>0</v>
      </c>
      <c r="C11" s="279"/>
      <c r="D11" s="279"/>
      <c r="E11" s="279"/>
      <c r="F11" s="279"/>
      <c r="G11" s="279"/>
      <c r="H11" s="279"/>
      <c r="I11" s="279"/>
      <c r="J11" s="279"/>
      <c r="K11" s="279"/>
      <c r="L11" s="279"/>
      <c r="M11" s="279"/>
      <c r="N11" s="279"/>
      <c r="O11" s="279"/>
      <c r="P11" s="290"/>
      <c r="Q11" s="291"/>
      <c r="R11" s="292"/>
      <c r="U11" s="283">
        <f>SUM(C11:O11)</f>
        <v>0</v>
      </c>
    </row>
    <row r="12" spans="1:21" ht="17.100000000000001" customHeight="1" x14ac:dyDescent="0.2">
      <c r="A12" s="284" t="s">
        <v>611</v>
      </c>
      <c r="B12" s="285">
        <f t="shared" si="0"/>
        <v>0</v>
      </c>
      <c r="C12" s="286">
        <f t="shared" ref="C12:O12" si="2">SUM(C9:C11)</f>
        <v>0</v>
      </c>
      <c r="D12" s="286">
        <f t="shared" si="2"/>
        <v>0</v>
      </c>
      <c r="E12" s="286">
        <f t="shared" si="2"/>
        <v>0</v>
      </c>
      <c r="F12" s="286">
        <f t="shared" si="2"/>
        <v>0</v>
      </c>
      <c r="G12" s="286">
        <f t="shared" si="2"/>
        <v>0</v>
      </c>
      <c r="H12" s="286">
        <f t="shared" si="2"/>
        <v>0</v>
      </c>
      <c r="I12" s="286">
        <f t="shared" si="2"/>
        <v>0</v>
      </c>
      <c r="J12" s="286">
        <f t="shared" si="2"/>
        <v>0</v>
      </c>
      <c r="K12" s="286">
        <f t="shared" si="2"/>
        <v>0</v>
      </c>
      <c r="L12" s="286">
        <f t="shared" si="2"/>
        <v>0</v>
      </c>
      <c r="M12" s="286">
        <f t="shared" si="2"/>
        <v>0</v>
      </c>
      <c r="N12" s="286">
        <f t="shared" si="2"/>
        <v>0</v>
      </c>
      <c r="O12" s="286">
        <f t="shared" si="2"/>
        <v>0</v>
      </c>
      <c r="P12" s="287" t="e">
        <f>B12/$D$3</f>
        <v>#DIV/0!</v>
      </c>
      <c r="Q12" s="288" t="e">
        <f>B12/$K$3</f>
        <v>#DIV/0!</v>
      </c>
      <c r="R12" s="289" t="e">
        <f>B12/$B$88</f>
        <v>#DIV/0!</v>
      </c>
    </row>
    <row r="13" spans="1:21" ht="17.100000000000001" customHeight="1" x14ac:dyDescent="0.25">
      <c r="A13" s="276" t="s">
        <v>612</v>
      </c>
      <c r="B13" s="774"/>
      <c r="C13" s="775"/>
      <c r="D13" s="775"/>
      <c r="E13" s="775"/>
      <c r="F13" s="775"/>
      <c r="G13" s="775"/>
      <c r="H13" s="775"/>
      <c r="I13" s="775"/>
      <c r="J13" s="775"/>
      <c r="K13" s="775"/>
      <c r="L13" s="775"/>
      <c r="M13" s="775"/>
      <c r="N13" s="775"/>
      <c r="O13" s="775"/>
      <c r="P13" s="775"/>
      <c r="Q13" s="775"/>
      <c r="R13" s="776"/>
    </row>
    <row r="14" spans="1:21" ht="17.100000000000001" customHeight="1" x14ac:dyDescent="0.2">
      <c r="A14" s="277" t="s">
        <v>613</v>
      </c>
      <c r="B14" s="278">
        <f t="shared" ref="B14:B20" si="3">SUM(C14:O14)</f>
        <v>0</v>
      </c>
      <c r="C14" s="279"/>
      <c r="D14" s="279"/>
      <c r="E14" s="279"/>
      <c r="F14" s="279"/>
      <c r="G14" s="279"/>
      <c r="H14" s="279"/>
      <c r="I14" s="279"/>
      <c r="J14" s="279"/>
      <c r="K14" s="279"/>
      <c r="L14" s="279"/>
      <c r="M14" s="279"/>
      <c r="N14" s="279"/>
      <c r="O14" s="279"/>
      <c r="P14" s="290"/>
      <c r="Q14" s="291"/>
      <c r="R14" s="292"/>
      <c r="U14" s="283">
        <f t="shared" ref="U14:U19" si="4">SUM(C14:O14)</f>
        <v>0</v>
      </c>
    </row>
    <row r="15" spans="1:21" ht="17.100000000000001" customHeight="1" x14ac:dyDescent="0.2">
      <c r="A15" s="277" t="s">
        <v>614</v>
      </c>
      <c r="B15" s="278">
        <f t="shared" si="3"/>
        <v>0</v>
      </c>
      <c r="C15" s="279"/>
      <c r="D15" s="279"/>
      <c r="E15" s="279"/>
      <c r="F15" s="279"/>
      <c r="G15" s="279"/>
      <c r="H15" s="279"/>
      <c r="I15" s="279"/>
      <c r="J15" s="279"/>
      <c r="K15" s="279"/>
      <c r="L15" s="279"/>
      <c r="M15" s="279"/>
      <c r="N15" s="279"/>
      <c r="O15" s="279"/>
      <c r="P15" s="290"/>
      <c r="Q15" s="291"/>
      <c r="R15" s="292"/>
      <c r="U15" s="283">
        <f t="shared" si="4"/>
        <v>0</v>
      </c>
    </row>
    <row r="16" spans="1:21" ht="17.100000000000001" customHeight="1" x14ac:dyDescent="0.2">
      <c r="A16" s="277" t="s">
        <v>615</v>
      </c>
      <c r="B16" s="278">
        <f t="shared" si="3"/>
        <v>0</v>
      </c>
      <c r="C16" s="279"/>
      <c r="D16" s="279"/>
      <c r="E16" s="279"/>
      <c r="F16" s="279"/>
      <c r="G16" s="279"/>
      <c r="H16" s="279"/>
      <c r="I16" s="279"/>
      <c r="J16" s="279"/>
      <c r="K16" s="279"/>
      <c r="L16" s="279"/>
      <c r="M16" s="279"/>
      <c r="N16" s="279"/>
      <c r="O16" s="279"/>
      <c r="P16" s="290"/>
      <c r="Q16" s="291"/>
      <c r="R16" s="292"/>
      <c r="U16" s="283">
        <f t="shared" si="4"/>
        <v>0</v>
      </c>
    </row>
    <row r="17" spans="1:21" ht="17.100000000000001" customHeight="1" x14ac:dyDescent="0.2">
      <c r="A17" s="277" t="s">
        <v>616</v>
      </c>
      <c r="B17" s="278">
        <f t="shared" si="3"/>
        <v>0</v>
      </c>
      <c r="C17" s="279"/>
      <c r="D17" s="279"/>
      <c r="E17" s="279"/>
      <c r="F17" s="279"/>
      <c r="G17" s="279"/>
      <c r="H17" s="279"/>
      <c r="I17" s="279"/>
      <c r="J17" s="279"/>
      <c r="K17" s="279"/>
      <c r="L17" s="279"/>
      <c r="M17" s="279"/>
      <c r="N17" s="279"/>
      <c r="O17" s="279"/>
      <c r="P17" s="290"/>
      <c r="Q17" s="291"/>
      <c r="R17" s="292"/>
      <c r="U17" s="283">
        <f t="shared" si="4"/>
        <v>0</v>
      </c>
    </row>
    <row r="18" spans="1:21" ht="17.100000000000001" customHeight="1" x14ac:dyDescent="0.2">
      <c r="A18" s="277" t="s">
        <v>617</v>
      </c>
      <c r="B18" s="278">
        <f t="shared" si="3"/>
        <v>0</v>
      </c>
      <c r="C18" s="279"/>
      <c r="D18" s="279"/>
      <c r="E18" s="279"/>
      <c r="F18" s="279"/>
      <c r="G18" s="279"/>
      <c r="H18" s="279"/>
      <c r="I18" s="279"/>
      <c r="J18" s="279"/>
      <c r="K18" s="279"/>
      <c r="L18" s="279"/>
      <c r="M18" s="279"/>
      <c r="N18" s="279"/>
      <c r="O18" s="279"/>
      <c r="P18" s="290"/>
      <c r="Q18" s="291"/>
      <c r="R18" s="292"/>
      <c r="U18" s="283">
        <f t="shared" si="4"/>
        <v>0</v>
      </c>
    </row>
    <row r="19" spans="1:21" ht="17.100000000000001" customHeight="1" x14ac:dyDescent="0.2">
      <c r="A19" s="277" t="s">
        <v>618</v>
      </c>
      <c r="B19" s="278">
        <f t="shared" si="3"/>
        <v>0</v>
      </c>
      <c r="C19" s="279"/>
      <c r="D19" s="279"/>
      <c r="E19" s="279"/>
      <c r="F19" s="279"/>
      <c r="G19" s="279"/>
      <c r="H19" s="279"/>
      <c r="I19" s="279"/>
      <c r="J19" s="279"/>
      <c r="K19" s="279"/>
      <c r="L19" s="279"/>
      <c r="M19" s="279"/>
      <c r="N19" s="279"/>
      <c r="O19" s="279"/>
      <c r="P19" s="290"/>
      <c r="Q19" s="291"/>
      <c r="R19" s="292"/>
      <c r="U19" s="283">
        <f t="shared" si="4"/>
        <v>0</v>
      </c>
    </row>
    <row r="20" spans="1:21" ht="17.100000000000001" customHeight="1" x14ac:dyDescent="0.2">
      <c r="A20" s="284" t="s">
        <v>619</v>
      </c>
      <c r="B20" s="285">
        <f t="shared" si="3"/>
        <v>0</v>
      </c>
      <c r="C20" s="286">
        <f t="shared" ref="C20:O20" si="5">SUM(C14:C19)</f>
        <v>0</v>
      </c>
      <c r="D20" s="286">
        <f t="shared" si="5"/>
        <v>0</v>
      </c>
      <c r="E20" s="286">
        <f t="shared" si="5"/>
        <v>0</v>
      </c>
      <c r="F20" s="286">
        <f t="shared" si="5"/>
        <v>0</v>
      </c>
      <c r="G20" s="286">
        <f t="shared" si="5"/>
        <v>0</v>
      </c>
      <c r="H20" s="286">
        <f t="shared" si="5"/>
        <v>0</v>
      </c>
      <c r="I20" s="286">
        <f t="shared" si="5"/>
        <v>0</v>
      </c>
      <c r="J20" s="286">
        <f t="shared" si="5"/>
        <v>0</v>
      </c>
      <c r="K20" s="286">
        <f t="shared" si="5"/>
        <v>0</v>
      </c>
      <c r="L20" s="286">
        <f t="shared" si="5"/>
        <v>0</v>
      </c>
      <c r="M20" s="286">
        <f t="shared" si="5"/>
        <v>0</v>
      </c>
      <c r="N20" s="286">
        <f t="shared" si="5"/>
        <v>0</v>
      </c>
      <c r="O20" s="286">
        <f t="shared" si="5"/>
        <v>0</v>
      </c>
      <c r="P20" s="293" t="e">
        <f>B20/$D$3</f>
        <v>#DIV/0!</v>
      </c>
      <c r="Q20" s="288" t="e">
        <f>B20/$K$3</f>
        <v>#DIV/0!</v>
      </c>
      <c r="R20" s="289" t="e">
        <f>B20/$B$88</f>
        <v>#DIV/0!</v>
      </c>
    </row>
    <row r="21" spans="1:21" ht="17.100000000000001" customHeight="1" x14ac:dyDescent="0.25">
      <c r="A21" s="294" t="s">
        <v>620</v>
      </c>
      <c r="B21" s="774"/>
      <c r="C21" s="775"/>
      <c r="D21" s="775"/>
      <c r="E21" s="775"/>
      <c r="F21" s="775"/>
      <c r="G21" s="775"/>
      <c r="H21" s="775"/>
      <c r="I21" s="775"/>
      <c r="J21" s="775"/>
      <c r="K21" s="775"/>
      <c r="L21" s="775"/>
      <c r="M21" s="775"/>
      <c r="N21" s="775"/>
      <c r="O21" s="775"/>
      <c r="P21" s="775"/>
      <c r="Q21" s="775"/>
      <c r="R21" s="776"/>
    </row>
    <row r="22" spans="1:21" ht="17.100000000000001" customHeight="1" x14ac:dyDescent="0.2">
      <c r="A22" s="277" t="s">
        <v>613</v>
      </c>
      <c r="B22" s="278">
        <f t="shared" ref="B22:B28" si="6">SUM(C22:O22)</f>
        <v>0</v>
      </c>
      <c r="C22" s="279"/>
      <c r="D22" s="279"/>
      <c r="E22" s="279"/>
      <c r="F22" s="279"/>
      <c r="G22" s="279"/>
      <c r="H22" s="279"/>
      <c r="I22" s="279"/>
      <c r="J22" s="279"/>
      <c r="K22" s="279"/>
      <c r="L22" s="279"/>
      <c r="M22" s="279"/>
      <c r="N22" s="279"/>
      <c r="O22" s="279"/>
      <c r="P22" s="290"/>
      <c r="Q22" s="291"/>
      <c r="R22" s="292"/>
      <c r="U22" s="283">
        <f t="shared" ref="U22:U27" si="7">SUM(C22:O22)</f>
        <v>0</v>
      </c>
    </row>
    <row r="23" spans="1:21" ht="17.100000000000001" customHeight="1" x14ac:dyDescent="0.2">
      <c r="A23" s="277" t="s">
        <v>614</v>
      </c>
      <c r="B23" s="278">
        <f t="shared" si="6"/>
        <v>0</v>
      </c>
      <c r="C23" s="279"/>
      <c r="D23" s="279"/>
      <c r="E23" s="279"/>
      <c r="F23" s="279"/>
      <c r="G23" s="279"/>
      <c r="H23" s="279"/>
      <c r="I23" s="279"/>
      <c r="J23" s="279"/>
      <c r="K23" s="279"/>
      <c r="L23" s="279"/>
      <c r="M23" s="279"/>
      <c r="N23" s="279"/>
      <c r="O23" s="279"/>
      <c r="P23" s="290"/>
      <c r="Q23" s="291"/>
      <c r="R23" s="292"/>
      <c r="U23" s="283">
        <f t="shared" si="7"/>
        <v>0</v>
      </c>
    </row>
    <row r="24" spans="1:21" ht="17.100000000000001" customHeight="1" x14ac:dyDescent="0.2">
      <c r="A24" s="277" t="s">
        <v>615</v>
      </c>
      <c r="B24" s="278">
        <f t="shared" si="6"/>
        <v>0</v>
      </c>
      <c r="C24" s="279"/>
      <c r="D24" s="279"/>
      <c r="E24" s="279"/>
      <c r="F24" s="279"/>
      <c r="G24" s="279"/>
      <c r="H24" s="279"/>
      <c r="I24" s="279"/>
      <c r="J24" s="279"/>
      <c r="K24" s="279"/>
      <c r="L24" s="279"/>
      <c r="M24" s="279"/>
      <c r="N24" s="279"/>
      <c r="O24" s="279"/>
      <c r="P24" s="290"/>
      <c r="Q24" s="291"/>
      <c r="R24" s="292"/>
      <c r="U24" s="283">
        <f t="shared" si="7"/>
        <v>0</v>
      </c>
    </row>
    <row r="25" spans="1:21" ht="17.100000000000001" customHeight="1" x14ac:dyDescent="0.2">
      <c r="A25" s="277" t="s">
        <v>616</v>
      </c>
      <c r="B25" s="278">
        <f t="shared" si="6"/>
        <v>0</v>
      </c>
      <c r="C25" s="279"/>
      <c r="D25" s="279"/>
      <c r="E25" s="279"/>
      <c r="F25" s="279"/>
      <c r="G25" s="279"/>
      <c r="H25" s="279"/>
      <c r="I25" s="279"/>
      <c r="J25" s="279"/>
      <c r="K25" s="279"/>
      <c r="L25" s="279"/>
      <c r="M25" s="279"/>
      <c r="N25" s="279"/>
      <c r="O25" s="279"/>
      <c r="P25" s="290"/>
      <c r="Q25" s="291"/>
      <c r="R25" s="292"/>
      <c r="U25" s="283">
        <f t="shared" si="7"/>
        <v>0</v>
      </c>
    </row>
    <row r="26" spans="1:21" ht="17.100000000000001" customHeight="1" x14ac:dyDescent="0.2">
      <c r="A26" s="277" t="s">
        <v>617</v>
      </c>
      <c r="B26" s="278">
        <f t="shared" si="6"/>
        <v>0</v>
      </c>
      <c r="C26" s="279"/>
      <c r="D26" s="279"/>
      <c r="E26" s="279"/>
      <c r="F26" s="279"/>
      <c r="G26" s="279"/>
      <c r="H26" s="279"/>
      <c r="I26" s="279"/>
      <c r="J26" s="279"/>
      <c r="K26" s="279"/>
      <c r="L26" s="279"/>
      <c r="M26" s="279"/>
      <c r="N26" s="279"/>
      <c r="O26" s="279"/>
      <c r="P26" s="290"/>
      <c r="Q26" s="291"/>
      <c r="R26" s="292"/>
      <c r="U26" s="283">
        <f t="shared" si="7"/>
        <v>0</v>
      </c>
    </row>
    <row r="27" spans="1:21" ht="17.100000000000001" customHeight="1" x14ac:dyDescent="0.2">
      <c r="A27" s="277" t="s">
        <v>618</v>
      </c>
      <c r="B27" s="278">
        <f t="shared" si="6"/>
        <v>0</v>
      </c>
      <c r="C27" s="279"/>
      <c r="D27" s="279"/>
      <c r="E27" s="279"/>
      <c r="F27" s="279"/>
      <c r="G27" s="279"/>
      <c r="H27" s="279"/>
      <c r="I27" s="279"/>
      <c r="J27" s="279"/>
      <c r="K27" s="279"/>
      <c r="L27" s="279"/>
      <c r="M27" s="279"/>
      <c r="N27" s="279"/>
      <c r="O27" s="279"/>
      <c r="P27" s="290"/>
      <c r="Q27" s="291"/>
      <c r="R27" s="292"/>
      <c r="U27" s="283">
        <f t="shared" si="7"/>
        <v>0</v>
      </c>
    </row>
    <row r="28" spans="1:21" ht="17.100000000000001" customHeight="1" x14ac:dyDescent="0.2">
      <c r="A28" s="284" t="s">
        <v>621</v>
      </c>
      <c r="B28" s="285">
        <f t="shared" si="6"/>
        <v>0</v>
      </c>
      <c r="C28" s="286">
        <f t="shared" ref="C28:O28" si="8">SUM(C22:C27)</f>
        <v>0</v>
      </c>
      <c r="D28" s="286">
        <f t="shared" si="8"/>
        <v>0</v>
      </c>
      <c r="E28" s="286">
        <f t="shared" si="8"/>
        <v>0</v>
      </c>
      <c r="F28" s="286">
        <f t="shared" si="8"/>
        <v>0</v>
      </c>
      <c r="G28" s="286">
        <f t="shared" si="8"/>
        <v>0</v>
      </c>
      <c r="H28" s="286">
        <f t="shared" si="8"/>
        <v>0</v>
      </c>
      <c r="I28" s="286">
        <f t="shared" si="8"/>
        <v>0</v>
      </c>
      <c r="J28" s="286">
        <f t="shared" si="8"/>
        <v>0</v>
      </c>
      <c r="K28" s="286">
        <f t="shared" si="8"/>
        <v>0</v>
      </c>
      <c r="L28" s="286">
        <f t="shared" si="8"/>
        <v>0</v>
      </c>
      <c r="M28" s="286">
        <f t="shared" si="8"/>
        <v>0</v>
      </c>
      <c r="N28" s="286">
        <f t="shared" si="8"/>
        <v>0</v>
      </c>
      <c r="O28" s="286">
        <f t="shared" si="8"/>
        <v>0</v>
      </c>
      <c r="P28" s="287" t="e">
        <f>B28/$D$3</f>
        <v>#DIV/0!</v>
      </c>
      <c r="Q28" s="288" t="e">
        <f>B28/$K$3</f>
        <v>#DIV/0!</v>
      </c>
      <c r="R28" s="289" t="e">
        <f>B28/$B$88</f>
        <v>#DIV/0!</v>
      </c>
    </row>
    <row r="29" spans="1:21" ht="17.100000000000001" customHeight="1" x14ac:dyDescent="0.25">
      <c r="A29" s="276" t="s">
        <v>622</v>
      </c>
      <c r="B29" s="774"/>
      <c r="C29" s="775"/>
      <c r="D29" s="775"/>
      <c r="E29" s="775"/>
      <c r="F29" s="775"/>
      <c r="G29" s="775"/>
      <c r="H29" s="775"/>
      <c r="I29" s="775"/>
      <c r="J29" s="775"/>
      <c r="K29" s="775"/>
      <c r="L29" s="775"/>
      <c r="M29" s="775"/>
      <c r="N29" s="775"/>
      <c r="O29" s="775"/>
      <c r="P29" s="775"/>
      <c r="Q29" s="775"/>
      <c r="R29" s="776"/>
    </row>
    <row r="30" spans="1:21" ht="17.100000000000001" customHeight="1" x14ac:dyDescent="0.2">
      <c r="A30" s="277" t="s">
        <v>623</v>
      </c>
      <c r="B30" s="278">
        <f>SUM(C30:O30)</f>
        <v>0</v>
      </c>
      <c r="C30" s="279"/>
      <c r="D30" s="279"/>
      <c r="E30" s="279"/>
      <c r="F30" s="279"/>
      <c r="G30" s="279"/>
      <c r="H30" s="279"/>
      <c r="I30" s="279"/>
      <c r="J30" s="279"/>
      <c r="K30" s="279"/>
      <c r="L30" s="279"/>
      <c r="M30" s="279"/>
      <c r="N30" s="279"/>
      <c r="O30" s="279"/>
      <c r="P30" s="290"/>
      <c r="Q30" s="291"/>
      <c r="R30" s="292"/>
      <c r="U30" s="283">
        <f>SUM(C30:O30)</f>
        <v>0</v>
      </c>
    </row>
    <row r="31" spans="1:21" ht="17.100000000000001" customHeight="1" x14ac:dyDescent="0.2">
      <c r="A31" s="277" t="s">
        <v>624</v>
      </c>
      <c r="B31" s="278">
        <f>SUM(C31:O31)</f>
        <v>0</v>
      </c>
      <c r="C31" s="279"/>
      <c r="D31" s="279"/>
      <c r="E31" s="279"/>
      <c r="F31" s="279"/>
      <c r="G31" s="279"/>
      <c r="H31" s="279"/>
      <c r="I31" s="279"/>
      <c r="J31" s="279"/>
      <c r="K31" s="279"/>
      <c r="L31" s="279"/>
      <c r="M31" s="279"/>
      <c r="N31" s="279"/>
      <c r="O31" s="279"/>
      <c r="P31" s="290"/>
      <c r="Q31" s="291"/>
      <c r="R31" s="292"/>
      <c r="U31" s="283">
        <f>SUM(C31:O31)</f>
        <v>0</v>
      </c>
    </row>
    <row r="32" spans="1:21" ht="17.100000000000001" customHeight="1" x14ac:dyDescent="0.2">
      <c r="A32" s="284" t="s">
        <v>625</v>
      </c>
      <c r="B32" s="285">
        <f>SUM(C32:O32)</f>
        <v>0</v>
      </c>
      <c r="C32" s="286">
        <f t="shared" ref="C32:O32" si="9">SUM(C30:C31)</f>
        <v>0</v>
      </c>
      <c r="D32" s="286">
        <f t="shared" si="9"/>
        <v>0</v>
      </c>
      <c r="E32" s="286">
        <f t="shared" si="9"/>
        <v>0</v>
      </c>
      <c r="F32" s="286">
        <f t="shared" si="9"/>
        <v>0</v>
      </c>
      <c r="G32" s="286">
        <f t="shared" si="9"/>
        <v>0</v>
      </c>
      <c r="H32" s="286">
        <f t="shared" si="9"/>
        <v>0</v>
      </c>
      <c r="I32" s="286">
        <f t="shared" si="9"/>
        <v>0</v>
      </c>
      <c r="J32" s="286">
        <f t="shared" si="9"/>
        <v>0</v>
      </c>
      <c r="K32" s="286">
        <f t="shared" si="9"/>
        <v>0</v>
      </c>
      <c r="L32" s="286">
        <f t="shared" si="9"/>
        <v>0</v>
      </c>
      <c r="M32" s="286">
        <f t="shared" si="9"/>
        <v>0</v>
      </c>
      <c r="N32" s="286">
        <f t="shared" si="9"/>
        <v>0</v>
      </c>
      <c r="O32" s="286">
        <f t="shared" si="9"/>
        <v>0</v>
      </c>
      <c r="P32" s="287" t="e">
        <f>B32/$D$3</f>
        <v>#DIV/0!</v>
      </c>
      <c r="Q32" s="288" t="e">
        <f>B32/$K$3</f>
        <v>#DIV/0!</v>
      </c>
      <c r="R32" s="289" t="e">
        <f>B32/$B$88</f>
        <v>#DIV/0!</v>
      </c>
    </row>
    <row r="33" spans="1:21" ht="17.100000000000001" customHeight="1" x14ac:dyDescent="0.2">
      <c r="A33" s="277" t="s">
        <v>626</v>
      </c>
      <c r="B33" s="278">
        <f>SUM(C33:O33)</f>
        <v>0</v>
      </c>
      <c r="C33" s="279"/>
      <c r="D33" s="279"/>
      <c r="E33" s="279"/>
      <c r="F33" s="279"/>
      <c r="G33" s="279"/>
      <c r="H33" s="279"/>
      <c r="I33" s="279"/>
      <c r="J33" s="279"/>
      <c r="K33" s="279"/>
      <c r="L33" s="279"/>
      <c r="M33" s="279"/>
      <c r="N33" s="279"/>
      <c r="O33" s="279"/>
      <c r="P33" s="280"/>
      <c r="Q33" s="281"/>
      <c r="R33" s="282"/>
      <c r="U33" s="283">
        <f>SUM(C33:O33)</f>
        <v>0</v>
      </c>
    </row>
    <row r="34" spans="1:21" ht="17.100000000000001" customHeight="1" x14ac:dyDescent="0.2">
      <c r="A34" s="284" t="s">
        <v>627</v>
      </c>
      <c r="B34" s="285">
        <f>SUM(C34:O34)</f>
        <v>0</v>
      </c>
      <c r="C34" s="286">
        <f t="shared" ref="C34:O34" si="10">SUM(C32:C33)</f>
        <v>0</v>
      </c>
      <c r="D34" s="286">
        <f t="shared" si="10"/>
        <v>0</v>
      </c>
      <c r="E34" s="286">
        <f t="shared" si="10"/>
        <v>0</v>
      </c>
      <c r="F34" s="286">
        <f t="shared" si="10"/>
        <v>0</v>
      </c>
      <c r="G34" s="286">
        <f t="shared" si="10"/>
        <v>0</v>
      </c>
      <c r="H34" s="286">
        <f t="shared" si="10"/>
        <v>0</v>
      </c>
      <c r="I34" s="286">
        <f t="shared" si="10"/>
        <v>0</v>
      </c>
      <c r="J34" s="286">
        <f t="shared" si="10"/>
        <v>0</v>
      </c>
      <c r="K34" s="286">
        <f t="shared" si="10"/>
        <v>0</v>
      </c>
      <c r="L34" s="286">
        <f t="shared" si="10"/>
        <v>0</v>
      </c>
      <c r="M34" s="286">
        <f t="shared" si="10"/>
        <v>0</v>
      </c>
      <c r="N34" s="286">
        <f t="shared" si="10"/>
        <v>0</v>
      </c>
      <c r="O34" s="286">
        <f t="shared" si="10"/>
        <v>0</v>
      </c>
      <c r="P34" s="287" t="e">
        <f>B34/$D$3</f>
        <v>#DIV/0!</v>
      </c>
      <c r="Q34" s="288" t="e">
        <f>B34/$K$3</f>
        <v>#DIV/0!</v>
      </c>
      <c r="R34" s="289" t="e">
        <f>B34/$B$88</f>
        <v>#DIV/0!</v>
      </c>
    </row>
    <row r="35" spans="1:21" ht="33" customHeight="1" x14ac:dyDescent="0.2">
      <c r="A35" s="284"/>
      <c r="B35" s="295"/>
      <c r="C35" s="296" t="str">
        <f>C5</f>
        <v>HOME</v>
      </c>
      <c r="D35" s="296" t="str">
        <f t="shared" ref="D35:O35" si="11">D5</f>
        <v>Tax Credit Equity</v>
      </c>
      <c r="E35" s="296" t="str">
        <f t="shared" si="11"/>
        <v>Conv. Loan</v>
      </c>
      <c r="F35" s="296" t="str">
        <f t="shared" si="11"/>
        <v>&lt;source&gt;</v>
      </c>
      <c r="G35" s="296" t="str">
        <f t="shared" si="11"/>
        <v>&lt;source&gt;</v>
      </c>
      <c r="H35" s="296" t="str">
        <f t="shared" si="11"/>
        <v>&lt;source&gt;</v>
      </c>
      <c r="I35" s="296" t="str">
        <f t="shared" si="11"/>
        <v>&lt;source&gt;</v>
      </c>
      <c r="J35" s="296" t="str">
        <f t="shared" si="11"/>
        <v>&lt;source&gt;</v>
      </c>
      <c r="K35" s="296" t="str">
        <f t="shared" si="11"/>
        <v>&lt;source&gt;</v>
      </c>
      <c r="L35" s="296" t="str">
        <f t="shared" si="11"/>
        <v>&lt;source&gt;</v>
      </c>
      <c r="M35" s="296" t="str">
        <f t="shared" si="11"/>
        <v>&lt;source&gt;</v>
      </c>
      <c r="N35" s="296" t="str">
        <f t="shared" si="11"/>
        <v>&lt;source&gt;</v>
      </c>
      <c r="O35" s="296" t="str">
        <f t="shared" si="11"/>
        <v>&lt;source&gt;</v>
      </c>
      <c r="P35" s="297"/>
      <c r="Q35" s="298"/>
      <c r="R35" s="299"/>
    </row>
    <row r="36" spans="1:21" ht="17.100000000000001" customHeight="1" x14ac:dyDescent="0.25">
      <c r="A36" s="276" t="s">
        <v>628</v>
      </c>
      <c r="B36" s="774"/>
      <c r="C36" s="775"/>
      <c r="D36" s="775"/>
      <c r="E36" s="775"/>
      <c r="F36" s="775"/>
      <c r="G36" s="775"/>
      <c r="H36" s="775"/>
      <c r="I36" s="775"/>
      <c r="J36" s="775"/>
      <c r="K36" s="775"/>
      <c r="L36" s="775"/>
      <c r="M36" s="775"/>
      <c r="N36" s="775"/>
      <c r="O36" s="775"/>
      <c r="P36" s="775"/>
      <c r="Q36" s="775"/>
      <c r="R36" s="776"/>
    </row>
    <row r="37" spans="1:21" ht="17.100000000000001" customHeight="1" x14ac:dyDescent="0.2">
      <c r="A37" s="300" t="s">
        <v>629</v>
      </c>
      <c r="B37" s="278">
        <f t="shared" ref="B37:B44" si="12">SUM(C37:O37)</f>
        <v>0</v>
      </c>
      <c r="C37" s="279"/>
      <c r="D37" s="279"/>
      <c r="E37" s="279"/>
      <c r="F37" s="279"/>
      <c r="G37" s="279"/>
      <c r="H37" s="279"/>
      <c r="I37" s="279"/>
      <c r="J37" s="279"/>
      <c r="K37" s="279"/>
      <c r="L37" s="279"/>
      <c r="M37" s="279"/>
      <c r="N37" s="279"/>
      <c r="O37" s="279"/>
      <c r="P37" s="290"/>
      <c r="Q37" s="291"/>
      <c r="R37" s="292"/>
      <c r="U37" s="283">
        <f t="shared" ref="U37:U43" si="13">SUM(C37:O37)</f>
        <v>0</v>
      </c>
    </row>
    <row r="38" spans="1:21" ht="17.100000000000001" customHeight="1" x14ac:dyDescent="0.2">
      <c r="A38" s="277" t="s">
        <v>630</v>
      </c>
      <c r="B38" s="278">
        <f t="shared" si="12"/>
        <v>0</v>
      </c>
      <c r="C38" s="279"/>
      <c r="D38" s="279"/>
      <c r="E38" s="279"/>
      <c r="F38" s="279"/>
      <c r="G38" s="279"/>
      <c r="H38" s="279"/>
      <c r="I38" s="279"/>
      <c r="J38" s="279"/>
      <c r="K38" s="279"/>
      <c r="L38" s="279"/>
      <c r="M38" s="279"/>
      <c r="N38" s="279"/>
      <c r="O38" s="279"/>
      <c r="P38" s="290"/>
      <c r="Q38" s="291"/>
      <c r="R38" s="292"/>
      <c r="U38" s="283">
        <f t="shared" si="13"/>
        <v>0</v>
      </c>
    </row>
    <row r="39" spans="1:21" ht="17.100000000000001" customHeight="1" x14ac:dyDescent="0.2">
      <c r="A39" s="277" t="s">
        <v>631</v>
      </c>
      <c r="B39" s="278">
        <f t="shared" si="12"/>
        <v>0</v>
      </c>
      <c r="C39" s="279"/>
      <c r="D39" s="279"/>
      <c r="E39" s="279"/>
      <c r="F39" s="279"/>
      <c r="G39" s="279"/>
      <c r="H39" s="279"/>
      <c r="I39" s="279"/>
      <c r="J39" s="279"/>
      <c r="K39" s="279"/>
      <c r="L39" s="279"/>
      <c r="M39" s="279"/>
      <c r="N39" s="279"/>
      <c r="O39" s="279"/>
      <c r="P39" s="290"/>
      <c r="Q39" s="291"/>
      <c r="R39" s="292"/>
      <c r="U39" s="283">
        <f t="shared" si="13"/>
        <v>0</v>
      </c>
    </row>
    <row r="40" spans="1:21" ht="17.100000000000001" customHeight="1" x14ac:dyDescent="0.2">
      <c r="A40" s="300" t="s">
        <v>632</v>
      </c>
      <c r="B40" s="278">
        <f t="shared" si="12"/>
        <v>0</v>
      </c>
      <c r="C40" s="279"/>
      <c r="D40" s="279"/>
      <c r="E40" s="279"/>
      <c r="F40" s="279"/>
      <c r="G40" s="279"/>
      <c r="H40" s="279"/>
      <c r="I40" s="279"/>
      <c r="J40" s="279"/>
      <c r="K40" s="279"/>
      <c r="L40" s="279"/>
      <c r="M40" s="279"/>
      <c r="N40" s="279"/>
      <c r="O40" s="279"/>
      <c r="P40" s="290"/>
      <c r="Q40" s="291"/>
      <c r="R40" s="292"/>
      <c r="U40" s="283">
        <f t="shared" si="13"/>
        <v>0</v>
      </c>
    </row>
    <row r="41" spans="1:21" ht="17.100000000000001" customHeight="1" x14ac:dyDescent="0.2">
      <c r="A41" s="277" t="s">
        <v>633</v>
      </c>
      <c r="B41" s="278">
        <f t="shared" si="12"/>
        <v>0</v>
      </c>
      <c r="C41" s="279"/>
      <c r="D41" s="279"/>
      <c r="E41" s="279"/>
      <c r="F41" s="279"/>
      <c r="G41" s="279"/>
      <c r="H41" s="279"/>
      <c r="I41" s="279"/>
      <c r="J41" s="279"/>
      <c r="K41" s="279"/>
      <c r="L41" s="279"/>
      <c r="M41" s="279"/>
      <c r="N41" s="279"/>
      <c r="O41" s="279"/>
      <c r="P41" s="290"/>
      <c r="Q41" s="291"/>
      <c r="R41" s="292"/>
      <c r="U41" s="283">
        <f t="shared" si="13"/>
        <v>0</v>
      </c>
    </row>
    <row r="42" spans="1:21" ht="17.100000000000001" customHeight="1" x14ac:dyDescent="0.2">
      <c r="A42" s="277" t="s">
        <v>634</v>
      </c>
      <c r="B42" s="278">
        <f t="shared" si="12"/>
        <v>0</v>
      </c>
      <c r="C42" s="279"/>
      <c r="D42" s="279"/>
      <c r="E42" s="279"/>
      <c r="F42" s="279"/>
      <c r="G42" s="279"/>
      <c r="H42" s="279"/>
      <c r="I42" s="279"/>
      <c r="J42" s="279"/>
      <c r="K42" s="279"/>
      <c r="L42" s="279"/>
      <c r="M42" s="279"/>
      <c r="N42" s="279"/>
      <c r="O42" s="279"/>
      <c r="P42" s="290"/>
      <c r="Q42" s="291"/>
      <c r="R42" s="292"/>
      <c r="U42" s="283">
        <f t="shared" si="13"/>
        <v>0</v>
      </c>
    </row>
    <row r="43" spans="1:21" ht="17.100000000000001" customHeight="1" x14ac:dyDescent="0.2">
      <c r="A43" s="277" t="s">
        <v>635</v>
      </c>
      <c r="B43" s="278">
        <f t="shared" si="12"/>
        <v>0</v>
      </c>
      <c r="C43" s="279"/>
      <c r="D43" s="279"/>
      <c r="E43" s="279"/>
      <c r="F43" s="279"/>
      <c r="G43" s="279"/>
      <c r="H43" s="279"/>
      <c r="I43" s="279"/>
      <c r="J43" s="279"/>
      <c r="K43" s="279"/>
      <c r="L43" s="279"/>
      <c r="M43" s="279"/>
      <c r="N43" s="279"/>
      <c r="O43" s="279"/>
      <c r="P43" s="290"/>
      <c r="Q43" s="291"/>
      <c r="R43" s="292"/>
      <c r="U43" s="283">
        <f t="shared" si="13"/>
        <v>0</v>
      </c>
    </row>
    <row r="44" spans="1:21" ht="17.100000000000001" customHeight="1" x14ac:dyDescent="0.2">
      <c r="A44" s="284" t="s">
        <v>636</v>
      </c>
      <c r="B44" s="285">
        <f t="shared" si="12"/>
        <v>0</v>
      </c>
      <c r="C44" s="286">
        <f t="shared" ref="C44:O44" si="14">SUM(C37:C43)</f>
        <v>0</v>
      </c>
      <c r="D44" s="286">
        <f t="shared" si="14"/>
        <v>0</v>
      </c>
      <c r="E44" s="286">
        <f t="shared" si="14"/>
        <v>0</v>
      </c>
      <c r="F44" s="286">
        <f t="shared" si="14"/>
        <v>0</v>
      </c>
      <c r="G44" s="286">
        <f t="shared" si="14"/>
        <v>0</v>
      </c>
      <c r="H44" s="286">
        <f t="shared" si="14"/>
        <v>0</v>
      </c>
      <c r="I44" s="286">
        <f t="shared" si="14"/>
        <v>0</v>
      </c>
      <c r="J44" s="286">
        <f t="shared" si="14"/>
        <v>0</v>
      </c>
      <c r="K44" s="286">
        <f t="shared" si="14"/>
        <v>0</v>
      </c>
      <c r="L44" s="286">
        <f t="shared" si="14"/>
        <v>0</v>
      </c>
      <c r="M44" s="286">
        <f t="shared" si="14"/>
        <v>0</v>
      </c>
      <c r="N44" s="286">
        <f t="shared" si="14"/>
        <v>0</v>
      </c>
      <c r="O44" s="286">
        <f t="shared" si="14"/>
        <v>0</v>
      </c>
      <c r="P44" s="287" t="e">
        <f>B44/$D$3</f>
        <v>#DIV/0!</v>
      </c>
      <c r="Q44" s="288" t="e">
        <f>B44/$K$3</f>
        <v>#DIV/0!</v>
      </c>
      <c r="R44" s="289" t="e">
        <f>B44/$B$88</f>
        <v>#DIV/0!</v>
      </c>
    </row>
    <row r="45" spans="1:21" ht="17.100000000000001" customHeight="1" x14ac:dyDescent="0.25">
      <c r="A45" s="301" t="s">
        <v>637</v>
      </c>
      <c r="B45" s="774"/>
      <c r="C45" s="775"/>
      <c r="D45" s="775"/>
      <c r="E45" s="775"/>
      <c r="F45" s="775"/>
      <c r="G45" s="775"/>
      <c r="H45" s="775"/>
      <c r="I45" s="775"/>
      <c r="J45" s="775"/>
      <c r="K45" s="775"/>
      <c r="L45" s="775"/>
      <c r="M45" s="775"/>
      <c r="N45" s="775"/>
      <c r="O45" s="775"/>
      <c r="P45" s="775"/>
      <c r="Q45" s="775"/>
      <c r="R45" s="776"/>
    </row>
    <row r="46" spans="1:21" ht="17.100000000000001" customHeight="1" x14ac:dyDescent="0.2">
      <c r="A46" s="284" t="s">
        <v>638</v>
      </c>
      <c r="B46" s="285">
        <f>SUM(C46:O46)</f>
        <v>0</v>
      </c>
      <c r="C46" s="279"/>
      <c r="D46" s="279"/>
      <c r="E46" s="279"/>
      <c r="F46" s="279"/>
      <c r="G46" s="279"/>
      <c r="H46" s="279"/>
      <c r="I46" s="279"/>
      <c r="J46" s="279"/>
      <c r="K46" s="279"/>
      <c r="L46" s="279"/>
      <c r="M46" s="279"/>
      <c r="N46" s="279"/>
      <c r="O46" s="279"/>
      <c r="P46" s="287" t="e">
        <f>B46/$D$3</f>
        <v>#DIV/0!</v>
      </c>
      <c r="Q46" s="288" t="e">
        <f>B46/$K$3</f>
        <v>#DIV/0!</v>
      </c>
      <c r="R46" s="289" t="e">
        <f>B46/$B$88</f>
        <v>#DIV/0!</v>
      </c>
      <c r="U46" s="283">
        <f>SUM(C46:O46)</f>
        <v>0</v>
      </c>
    </row>
    <row r="47" spans="1:21" ht="17.100000000000001" customHeight="1" x14ac:dyDescent="0.25">
      <c r="A47" s="276" t="s">
        <v>639</v>
      </c>
      <c r="B47" s="774"/>
      <c r="C47" s="775"/>
      <c r="D47" s="775"/>
      <c r="E47" s="775"/>
      <c r="F47" s="775"/>
      <c r="G47" s="775"/>
      <c r="H47" s="775"/>
      <c r="I47" s="775"/>
      <c r="J47" s="775"/>
      <c r="K47" s="775"/>
      <c r="L47" s="775"/>
      <c r="M47" s="775"/>
      <c r="N47" s="775"/>
      <c r="O47" s="775"/>
      <c r="P47" s="775"/>
      <c r="Q47" s="775"/>
      <c r="R47" s="776"/>
    </row>
    <row r="48" spans="1:21" ht="17.100000000000001" customHeight="1" x14ac:dyDescent="0.2">
      <c r="A48" s="277" t="s">
        <v>640</v>
      </c>
      <c r="B48" s="278">
        <f>SUM(C48:O48)</f>
        <v>0</v>
      </c>
      <c r="C48" s="279"/>
      <c r="D48" s="279"/>
      <c r="E48" s="279"/>
      <c r="F48" s="279"/>
      <c r="G48" s="279"/>
      <c r="H48" s="279"/>
      <c r="I48" s="279"/>
      <c r="J48" s="279"/>
      <c r="K48" s="279"/>
      <c r="L48" s="279"/>
      <c r="M48" s="279"/>
      <c r="N48" s="279"/>
      <c r="O48" s="279"/>
      <c r="P48" s="290"/>
      <c r="Q48" s="291"/>
      <c r="R48" s="292"/>
      <c r="U48" s="283">
        <f>SUM(C48:O48)</f>
        <v>0</v>
      </c>
    </row>
    <row r="49" spans="1:21" ht="17.100000000000001" customHeight="1" x14ac:dyDescent="0.2">
      <c r="A49" s="277" t="s">
        <v>641</v>
      </c>
      <c r="B49" s="278">
        <f>SUM(C49:O49)</f>
        <v>0</v>
      </c>
      <c r="C49" s="279"/>
      <c r="D49" s="279"/>
      <c r="E49" s="279"/>
      <c r="F49" s="279"/>
      <c r="G49" s="279"/>
      <c r="H49" s="279"/>
      <c r="I49" s="279"/>
      <c r="J49" s="279"/>
      <c r="K49" s="279"/>
      <c r="L49" s="279"/>
      <c r="M49" s="279"/>
      <c r="N49" s="279"/>
      <c r="O49" s="279"/>
      <c r="P49" s="290"/>
      <c r="Q49" s="291"/>
      <c r="R49" s="292"/>
      <c r="U49" s="283">
        <f>SUM(C49:O49)</f>
        <v>0</v>
      </c>
    </row>
    <row r="50" spans="1:21" ht="17.100000000000001" customHeight="1" x14ac:dyDescent="0.2">
      <c r="A50" s="277" t="s">
        <v>635</v>
      </c>
      <c r="B50" s="278">
        <f>SUM(C50:O50)</f>
        <v>0</v>
      </c>
      <c r="C50" s="279"/>
      <c r="D50" s="279"/>
      <c r="E50" s="279"/>
      <c r="F50" s="279"/>
      <c r="G50" s="279"/>
      <c r="H50" s="279"/>
      <c r="I50" s="279"/>
      <c r="J50" s="279"/>
      <c r="K50" s="279"/>
      <c r="L50" s="279"/>
      <c r="M50" s="279"/>
      <c r="N50" s="279"/>
      <c r="O50" s="279"/>
      <c r="P50" s="290"/>
      <c r="Q50" s="291"/>
      <c r="R50" s="292"/>
      <c r="U50" s="283">
        <f>SUM(C50:O50)</f>
        <v>0</v>
      </c>
    </row>
    <row r="51" spans="1:21" ht="17.100000000000001" customHeight="1" x14ac:dyDescent="0.2">
      <c r="A51" s="300" t="s">
        <v>632</v>
      </c>
      <c r="B51" s="278">
        <f>SUM(C51:O51)</f>
        <v>0</v>
      </c>
      <c r="C51" s="279"/>
      <c r="D51" s="279"/>
      <c r="E51" s="279"/>
      <c r="F51" s="279"/>
      <c r="G51" s="279"/>
      <c r="H51" s="279"/>
      <c r="I51" s="279"/>
      <c r="J51" s="279"/>
      <c r="K51" s="279"/>
      <c r="L51" s="279"/>
      <c r="M51" s="279"/>
      <c r="N51" s="279"/>
      <c r="O51" s="279"/>
      <c r="P51" s="290"/>
      <c r="Q51" s="291"/>
      <c r="R51" s="292"/>
      <c r="U51" s="283">
        <f>SUM(C51:O51)</f>
        <v>0</v>
      </c>
    </row>
    <row r="52" spans="1:21" ht="17.100000000000001" customHeight="1" x14ac:dyDescent="0.2">
      <c r="A52" s="284" t="s">
        <v>642</v>
      </c>
      <c r="B52" s="285">
        <f t="shared" ref="B52:O52" si="15">SUM(B48:B51)</f>
        <v>0</v>
      </c>
      <c r="C52" s="286">
        <f t="shared" si="15"/>
        <v>0</v>
      </c>
      <c r="D52" s="286">
        <f t="shared" si="15"/>
        <v>0</v>
      </c>
      <c r="E52" s="286">
        <f t="shared" si="15"/>
        <v>0</v>
      </c>
      <c r="F52" s="286">
        <f t="shared" si="15"/>
        <v>0</v>
      </c>
      <c r="G52" s="286">
        <f t="shared" si="15"/>
        <v>0</v>
      </c>
      <c r="H52" s="286">
        <f t="shared" si="15"/>
        <v>0</v>
      </c>
      <c r="I52" s="286">
        <f t="shared" si="15"/>
        <v>0</v>
      </c>
      <c r="J52" s="286">
        <f t="shared" si="15"/>
        <v>0</v>
      </c>
      <c r="K52" s="286">
        <f t="shared" si="15"/>
        <v>0</v>
      </c>
      <c r="L52" s="286">
        <f t="shared" si="15"/>
        <v>0</v>
      </c>
      <c r="M52" s="286">
        <f t="shared" si="15"/>
        <v>0</v>
      </c>
      <c r="N52" s="286">
        <f t="shared" si="15"/>
        <v>0</v>
      </c>
      <c r="O52" s="286">
        <f t="shared" si="15"/>
        <v>0</v>
      </c>
      <c r="P52" s="287" t="e">
        <f>B52/$D$3</f>
        <v>#DIV/0!</v>
      </c>
      <c r="Q52" s="288" t="e">
        <f>B52/$K$3</f>
        <v>#DIV/0!</v>
      </c>
      <c r="R52" s="289" t="e">
        <f>B52/$B$88</f>
        <v>#DIV/0!</v>
      </c>
    </row>
    <row r="53" spans="1:21" ht="17.100000000000001" customHeight="1" x14ac:dyDescent="0.25">
      <c r="A53" s="276" t="s">
        <v>643</v>
      </c>
      <c r="B53" s="774"/>
      <c r="C53" s="775"/>
      <c r="D53" s="775"/>
      <c r="E53" s="775"/>
      <c r="F53" s="775"/>
      <c r="G53" s="775"/>
      <c r="H53" s="775"/>
      <c r="I53" s="775"/>
      <c r="J53" s="775"/>
      <c r="K53" s="775"/>
      <c r="L53" s="775"/>
      <c r="M53" s="775"/>
      <c r="N53" s="775"/>
      <c r="O53" s="775"/>
      <c r="P53" s="775"/>
      <c r="Q53" s="775"/>
      <c r="R53" s="776"/>
    </row>
    <row r="54" spans="1:21" ht="17.100000000000001" customHeight="1" x14ac:dyDescent="0.2">
      <c r="A54" s="277" t="s">
        <v>644</v>
      </c>
      <c r="B54" s="278">
        <f>SUM(C54:O54)</f>
        <v>0</v>
      </c>
      <c r="C54" s="279"/>
      <c r="D54" s="279"/>
      <c r="E54" s="279"/>
      <c r="F54" s="279"/>
      <c r="G54" s="279"/>
      <c r="H54" s="279"/>
      <c r="I54" s="279"/>
      <c r="J54" s="279"/>
      <c r="K54" s="279"/>
      <c r="L54" s="279"/>
      <c r="M54" s="279"/>
      <c r="N54" s="279"/>
      <c r="O54" s="279"/>
      <c r="P54" s="290"/>
      <c r="Q54" s="291"/>
      <c r="R54" s="292"/>
      <c r="U54" s="283">
        <f>SUM(C54:O54)</f>
        <v>0</v>
      </c>
    </row>
    <row r="55" spans="1:21" ht="17.100000000000001" customHeight="1" x14ac:dyDescent="0.2">
      <c r="A55" s="302" t="s">
        <v>645</v>
      </c>
      <c r="B55" s="278">
        <f>SUM(C55:O55)</f>
        <v>0</v>
      </c>
      <c r="C55" s="279"/>
      <c r="D55" s="279"/>
      <c r="E55" s="279"/>
      <c r="F55" s="279"/>
      <c r="G55" s="279"/>
      <c r="H55" s="279"/>
      <c r="I55" s="279"/>
      <c r="J55" s="279"/>
      <c r="K55" s="279"/>
      <c r="L55" s="279"/>
      <c r="M55" s="279"/>
      <c r="N55" s="279"/>
      <c r="O55" s="279"/>
      <c r="P55" s="290"/>
      <c r="Q55" s="291"/>
      <c r="R55" s="292"/>
      <c r="U55" s="283">
        <f>SUM(C55:O55)</f>
        <v>0</v>
      </c>
    </row>
    <row r="56" spans="1:21" ht="17.100000000000001" customHeight="1" x14ac:dyDescent="0.2">
      <c r="A56" s="284" t="s">
        <v>646</v>
      </c>
      <c r="B56" s="285">
        <f>SUM(C56:O56)</f>
        <v>0</v>
      </c>
      <c r="C56" s="286">
        <f t="shared" ref="C56:O56" si="16">SUM(C54:C55)</f>
        <v>0</v>
      </c>
      <c r="D56" s="286">
        <f t="shared" si="16"/>
        <v>0</v>
      </c>
      <c r="E56" s="286">
        <f t="shared" si="16"/>
        <v>0</v>
      </c>
      <c r="F56" s="286">
        <f t="shared" si="16"/>
        <v>0</v>
      </c>
      <c r="G56" s="286">
        <f t="shared" si="16"/>
        <v>0</v>
      </c>
      <c r="H56" s="286">
        <f t="shared" si="16"/>
        <v>0</v>
      </c>
      <c r="I56" s="286">
        <f t="shared" si="16"/>
        <v>0</v>
      </c>
      <c r="J56" s="286">
        <f t="shared" si="16"/>
        <v>0</v>
      </c>
      <c r="K56" s="286">
        <f t="shared" si="16"/>
        <v>0</v>
      </c>
      <c r="L56" s="286">
        <f t="shared" si="16"/>
        <v>0</v>
      </c>
      <c r="M56" s="286">
        <f t="shared" si="16"/>
        <v>0</v>
      </c>
      <c r="N56" s="286">
        <f t="shared" si="16"/>
        <v>0</v>
      </c>
      <c r="O56" s="286">
        <f t="shared" si="16"/>
        <v>0</v>
      </c>
      <c r="P56" s="287" t="e">
        <f>B56/$D$3</f>
        <v>#DIV/0!</v>
      </c>
      <c r="Q56" s="288" t="e">
        <f>B56/$K$3</f>
        <v>#DIV/0!</v>
      </c>
      <c r="R56" s="289" t="e">
        <f>B56/$B$88</f>
        <v>#DIV/0!</v>
      </c>
    </row>
    <row r="57" spans="1:21" ht="17.100000000000001" customHeight="1" x14ac:dyDescent="0.25">
      <c r="A57" s="276" t="s">
        <v>647</v>
      </c>
      <c r="B57" s="774"/>
      <c r="C57" s="775"/>
      <c r="D57" s="775"/>
      <c r="E57" s="775"/>
      <c r="F57" s="775"/>
      <c r="G57" s="775"/>
      <c r="H57" s="775"/>
      <c r="I57" s="775"/>
      <c r="J57" s="775"/>
      <c r="K57" s="775"/>
      <c r="L57" s="775"/>
      <c r="M57" s="775"/>
      <c r="N57" s="775"/>
      <c r="O57" s="775"/>
      <c r="P57" s="775"/>
      <c r="Q57" s="775"/>
      <c r="R57" s="776"/>
    </row>
    <row r="58" spans="1:21" ht="17.100000000000001" customHeight="1" x14ac:dyDescent="0.2">
      <c r="A58" s="277" t="s">
        <v>648</v>
      </c>
      <c r="B58" s="278">
        <f>SUM(C58:O58)</f>
        <v>0</v>
      </c>
      <c r="C58" s="279"/>
      <c r="D58" s="279"/>
      <c r="E58" s="279"/>
      <c r="F58" s="279"/>
      <c r="G58" s="279"/>
      <c r="H58" s="279"/>
      <c r="I58" s="279"/>
      <c r="J58" s="279"/>
      <c r="K58" s="279"/>
      <c r="L58" s="279"/>
      <c r="M58" s="279"/>
      <c r="N58" s="279"/>
      <c r="O58" s="279"/>
      <c r="P58" s="290"/>
      <c r="Q58" s="291"/>
      <c r="R58" s="292"/>
      <c r="U58" s="283">
        <f>SUM(C58:O58)</f>
        <v>0</v>
      </c>
    </row>
    <row r="59" spans="1:21" ht="17.100000000000001" customHeight="1" x14ac:dyDescent="0.2">
      <c r="A59" s="300" t="s">
        <v>649</v>
      </c>
      <c r="B59" s="278">
        <f>SUM(C59:O59)</f>
        <v>0</v>
      </c>
      <c r="C59" s="279"/>
      <c r="D59" s="279"/>
      <c r="E59" s="279"/>
      <c r="F59" s="279"/>
      <c r="G59" s="279"/>
      <c r="H59" s="279"/>
      <c r="I59" s="279"/>
      <c r="J59" s="279"/>
      <c r="K59" s="279"/>
      <c r="L59" s="279"/>
      <c r="M59" s="279"/>
      <c r="N59" s="279"/>
      <c r="O59" s="279"/>
      <c r="P59" s="290"/>
      <c r="Q59" s="291"/>
      <c r="R59" s="292"/>
      <c r="U59" s="283">
        <f>SUM(C59:O59)</f>
        <v>0</v>
      </c>
    </row>
    <row r="60" spans="1:21" ht="17.100000000000001" customHeight="1" x14ac:dyDescent="0.2">
      <c r="A60" s="284" t="s">
        <v>650</v>
      </c>
      <c r="B60" s="285">
        <f>SUM(C60:O60)</f>
        <v>0</v>
      </c>
      <c r="C60" s="286">
        <f t="shared" ref="C60:O60" si="17">SUM(C58:C59)</f>
        <v>0</v>
      </c>
      <c r="D60" s="286">
        <f t="shared" si="17"/>
        <v>0</v>
      </c>
      <c r="E60" s="286">
        <f t="shared" si="17"/>
        <v>0</v>
      </c>
      <c r="F60" s="286">
        <f t="shared" si="17"/>
        <v>0</v>
      </c>
      <c r="G60" s="286">
        <f t="shared" si="17"/>
        <v>0</v>
      </c>
      <c r="H60" s="286">
        <f t="shared" si="17"/>
        <v>0</v>
      </c>
      <c r="I60" s="286">
        <f t="shared" si="17"/>
        <v>0</v>
      </c>
      <c r="J60" s="286">
        <f t="shared" si="17"/>
        <v>0</v>
      </c>
      <c r="K60" s="286">
        <f t="shared" si="17"/>
        <v>0</v>
      </c>
      <c r="L60" s="286">
        <f t="shared" si="17"/>
        <v>0</v>
      </c>
      <c r="M60" s="286">
        <f t="shared" si="17"/>
        <v>0</v>
      </c>
      <c r="N60" s="286">
        <f t="shared" si="17"/>
        <v>0</v>
      </c>
      <c r="O60" s="286">
        <f t="shared" si="17"/>
        <v>0</v>
      </c>
      <c r="P60" s="287" t="e">
        <f>B60/$D$3</f>
        <v>#DIV/0!</v>
      </c>
      <c r="Q60" s="288" t="e">
        <f>B60/$K$3</f>
        <v>#DIV/0!</v>
      </c>
      <c r="R60" s="289" t="e">
        <f>B60/$B$88</f>
        <v>#DIV/0!</v>
      </c>
    </row>
    <row r="61" spans="1:21" ht="33" customHeight="1" x14ac:dyDescent="0.2">
      <c r="A61" s="284"/>
      <c r="B61" s="295"/>
      <c r="C61" s="303" t="str">
        <f>C5</f>
        <v>HOME</v>
      </c>
      <c r="D61" s="303" t="str">
        <f t="shared" ref="D61:O61" si="18">D5</f>
        <v>Tax Credit Equity</v>
      </c>
      <c r="E61" s="303" t="str">
        <f t="shared" si="18"/>
        <v>Conv. Loan</v>
      </c>
      <c r="F61" s="303" t="str">
        <f t="shared" si="18"/>
        <v>&lt;source&gt;</v>
      </c>
      <c r="G61" s="303" t="str">
        <f t="shared" si="18"/>
        <v>&lt;source&gt;</v>
      </c>
      <c r="H61" s="303" t="str">
        <f t="shared" si="18"/>
        <v>&lt;source&gt;</v>
      </c>
      <c r="I61" s="303" t="str">
        <f t="shared" si="18"/>
        <v>&lt;source&gt;</v>
      </c>
      <c r="J61" s="303" t="str">
        <f t="shared" si="18"/>
        <v>&lt;source&gt;</v>
      </c>
      <c r="K61" s="303" t="str">
        <f t="shared" si="18"/>
        <v>&lt;source&gt;</v>
      </c>
      <c r="L61" s="303" t="str">
        <f t="shared" si="18"/>
        <v>&lt;source&gt;</v>
      </c>
      <c r="M61" s="303" t="str">
        <f t="shared" si="18"/>
        <v>&lt;source&gt;</v>
      </c>
      <c r="N61" s="303" t="str">
        <f t="shared" si="18"/>
        <v>&lt;source&gt;</v>
      </c>
      <c r="O61" s="303" t="str">
        <f t="shared" si="18"/>
        <v>&lt;source&gt;</v>
      </c>
      <c r="P61" s="297"/>
      <c r="Q61" s="298"/>
      <c r="R61" s="299"/>
    </row>
    <row r="62" spans="1:21" ht="17.100000000000001" customHeight="1" x14ac:dyDescent="0.2">
      <c r="A62" s="304" t="s">
        <v>651</v>
      </c>
      <c r="B62" s="774"/>
      <c r="C62" s="775"/>
      <c r="D62" s="775"/>
      <c r="E62" s="775"/>
      <c r="F62" s="775"/>
      <c r="G62" s="775"/>
      <c r="H62" s="775"/>
      <c r="I62" s="775"/>
      <c r="J62" s="775"/>
      <c r="K62" s="775"/>
      <c r="L62" s="775"/>
      <c r="M62" s="775"/>
      <c r="N62" s="775"/>
      <c r="O62" s="775"/>
      <c r="P62" s="775"/>
      <c r="Q62" s="775"/>
      <c r="R62" s="776"/>
    </row>
    <row r="63" spans="1:21" ht="17.100000000000001" customHeight="1" x14ac:dyDescent="0.2">
      <c r="A63" s="277" t="s">
        <v>652</v>
      </c>
      <c r="B63" s="278">
        <f>SUM(C63:O63)</f>
        <v>0</v>
      </c>
      <c r="C63" s="279"/>
      <c r="D63" s="279"/>
      <c r="E63" s="279"/>
      <c r="F63" s="279"/>
      <c r="G63" s="279"/>
      <c r="H63" s="279"/>
      <c r="I63" s="279"/>
      <c r="J63" s="279"/>
      <c r="K63" s="279"/>
      <c r="L63" s="279"/>
      <c r="M63" s="279"/>
      <c r="N63" s="279"/>
      <c r="O63" s="279"/>
      <c r="P63" s="290"/>
      <c r="Q63" s="291"/>
      <c r="R63" s="292"/>
      <c r="U63" s="283">
        <f>SUM(C63:O63)</f>
        <v>0</v>
      </c>
    </row>
    <row r="64" spans="1:21" ht="17.100000000000001" customHeight="1" x14ac:dyDescent="0.2">
      <c r="A64" s="277" t="s">
        <v>653</v>
      </c>
      <c r="B64" s="278">
        <f t="shared" ref="B64:B81" si="19">SUM(C64:O64)</f>
        <v>0</v>
      </c>
      <c r="C64" s="279"/>
      <c r="D64" s="279"/>
      <c r="E64" s="279"/>
      <c r="F64" s="279"/>
      <c r="G64" s="279"/>
      <c r="H64" s="279"/>
      <c r="I64" s="279"/>
      <c r="J64" s="279"/>
      <c r="K64" s="279"/>
      <c r="L64" s="279"/>
      <c r="M64" s="279"/>
      <c r="N64" s="279"/>
      <c r="O64" s="279"/>
      <c r="P64" s="290"/>
      <c r="Q64" s="291"/>
      <c r="R64" s="292"/>
      <c r="U64" s="283">
        <f>SUM(C64:O64)</f>
        <v>0</v>
      </c>
    </row>
    <row r="65" spans="1:21" ht="17.100000000000001" customHeight="1" x14ac:dyDescent="0.2">
      <c r="A65" s="277" t="s">
        <v>654</v>
      </c>
      <c r="B65" s="278">
        <f t="shared" si="19"/>
        <v>0</v>
      </c>
      <c r="C65" s="279"/>
      <c r="D65" s="279"/>
      <c r="E65" s="279"/>
      <c r="F65" s="279"/>
      <c r="G65" s="279"/>
      <c r="H65" s="279"/>
      <c r="I65" s="279"/>
      <c r="J65" s="279"/>
      <c r="K65" s="279"/>
      <c r="L65" s="279"/>
      <c r="M65" s="279"/>
      <c r="N65" s="279"/>
      <c r="O65" s="279"/>
      <c r="P65" s="290"/>
      <c r="Q65" s="291"/>
      <c r="R65" s="292"/>
      <c r="U65" s="283">
        <f>SUM(C65:O65)</f>
        <v>0</v>
      </c>
    </row>
    <row r="66" spans="1:21" ht="17.100000000000001" customHeight="1" x14ac:dyDescent="0.2">
      <c r="A66" s="305" t="s">
        <v>655</v>
      </c>
      <c r="B66" s="278">
        <f t="shared" si="19"/>
        <v>0</v>
      </c>
      <c r="C66" s="279"/>
      <c r="D66" s="279"/>
      <c r="E66" s="279"/>
      <c r="F66" s="279"/>
      <c r="G66" s="279"/>
      <c r="H66" s="279"/>
      <c r="I66" s="279"/>
      <c r="J66" s="279"/>
      <c r="K66" s="279"/>
      <c r="L66" s="279"/>
      <c r="M66" s="279"/>
      <c r="N66" s="279"/>
      <c r="O66" s="279"/>
      <c r="P66" s="290"/>
      <c r="Q66" s="291"/>
      <c r="R66" s="292"/>
      <c r="U66" s="283">
        <f>SUM(C66:O66)</f>
        <v>0</v>
      </c>
    </row>
    <row r="67" spans="1:21" ht="17.100000000000001" customHeight="1" x14ac:dyDescent="0.2">
      <c r="A67" s="41" t="s">
        <v>656</v>
      </c>
      <c r="B67" s="278">
        <f t="shared" si="19"/>
        <v>0</v>
      </c>
      <c r="C67" s="279"/>
      <c r="D67" s="279"/>
      <c r="E67" s="279"/>
      <c r="F67" s="279"/>
      <c r="G67" s="279"/>
      <c r="H67" s="279"/>
      <c r="I67" s="279"/>
      <c r="J67" s="279"/>
      <c r="K67" s="279"/>
      <c r="L67" s="279"/>
      <c r="M67" s="279"/>
      <c r="N67" s="279"/>
      <c r="O67" s="279"/>
      <c r="P67" s="290"/>
      <c r="Q67" s="291"/>
      <c r="R67" s="292"/>
      <c r="U67" s="283"/>
    </row>
    <row r="68" spans="1:21" ht="17.100000000000001" customHeight="1" x14ac:dyDescent="0.2">
      <c r="A68" s="277" t="s">
        <v>657</v>
      </c>
      <c r="B68" s="278">
        <f t="shared" si="19"/>
        <v>0</v>
      </c>
      <c r="C68" s="279"/>
      <c r="D68" s="279"/>
      <c r="E68" s="279"/>
      <c r="F68" s="279"/>
      <c r="G68" s="279"/>
      <c r="H68" s="279"/>
      <c r="I68" s="279"/>
      <c r="J68" s="279"/>
      <c r="K68" s="279"/>
      <c r="L68" s="279"/>
      <c r="M68" s="279"/>
      <c r="N68" s="279"/>
      <c r="O68" s="279"/>
      <c r="P68" s="290"/>
      <c r="Q68" s="291"/>
      <c r="R68" s="292"/>
      <c r="U68" s="283">
        <f>SUM(C68:O68)</f>
        <v>0</v>
      </c>
    </row>
    <row r="69" spans="1:21" ht="17.100000000000001" customHeight="1" x14ac:dyDescent="0.2">
      <c r="A69" s="277" t="s">
        <v>658</v>
      </c>
      <c r="B69" s="278">
        <f t="shared" si="19"/>
        <v>0</v>
      </c>
      <c r="C69" s="279"/>
      <c r="D69" s="279"/>
      <c r="E69" s="279"/>
      <c r="F69" s="279"/>
      <c r="G69" s="279"/>
      <c r="H69" s="279"/>
      <c r="I69" s="279"/>
      <c r="J69" s="279"/>
      <c r="K69" s="279"/>
      <c r="L69" s="279"/>
      <c r="M69" s="279"/>
      <c r="N69" s="279"/>
      <c r="O69" s="279"/>
      <c r="P69" s="290"/>
      <c r="Q69" s="291"/>
      <c r="R69" s="292"/>
      <c r="U69" s="283">
        <f>SUM(C69:O69)</f>
        <v>0</v>
      </c>
    </row>
    <row r="70" spans="1:21" ht="17.100000000000001" customHeight="1" x14ac:dyDescent="0.2">
      <c r="A70" s="277" t="s">
        <v>659</v>
      </c>
      <c r="B70" s="278">
        <f t="shared" si="19"/>
        <v>0</v>
      </c>
      <c r="C70" s="279"/>
      <c r="D70" s="279"/>
      <c r="E70" s="279"/>
      <c r="F70" s="279"/>
      <c r="G70" s="279"/>
      <c r="H70" s="279"/>
      <c r="I70" s="279"/>
      <c r="J70" s="279"/>
      <c r="K70" s="279"/>
      <c r="L70" s="279"/>
      <c r="M70" s="279"/>
      <c r="N70" s="279"/>
      <c r="O70" s="279"/>
      <c r="P70" s="290"/>
      <c r="Q70" s="291"/>
      <c r="R70" s="292"/>
      <c r="U70" s="283">
        <f>SUM(C70:O70)</f>
        <v>0</v>
      </c>
    </row>
    <row r="71" spans="1:21" ht="17.100000000000001" customHeight="1" x14ac:dyDescent="0.2">
      <c r="A71" s="277" t="s">
        <v>660</v>
      </c>
      <c r="B71" s="278">
        <f t="shared" si="19"/>
        <v>0</v>
      </c>
      <c r="C71" s="279"/>
      <c r="D71" s="279"/>
      <c r="E71" s="279"/>
      <c r="F71" s="279"/>
      <c r="G71" s="279"/>
      <c r="H71" s="279"/>
      <c r="I71" s="279"/>
      <c r="J71" s="279"/>
      <c r="K71" s="279"/>
      <c r="L71" s="279"/>
      <c r="M71" s="279"/>
      <c r="N71" s="279"/>
      <c r="O71" s="279"/>
      <c r="P71" s="290"/>
      <c r="Q71" s="291"/>
      <c r="R71" s="292"/>
      <c r="U71" s="283">
        <f>SUM(C71:O71)</f>
        <v>0</v>
      </c>
    </row>
    <row r="72" spans="1:21" ht="17.100000000000001" customHeight="1" x14ac:dyDescent="0.2">
      <c r="A72" s="277" t="s">
        <v>661</v>
      </c>
      <c r="B72" s="278">
        <f>SUM(C72:O72)</f>
        <v>0</v>
      </c>
      <c r="C72" s="279"/>
      <c r="D72" s="279"/>
      <c r="E72" s="279"/>
      <c r="F72" s="279"/>
      <c r="G72" s="279"/>
      <c r="H72" s="279"/>
      <c r="I72" s="279"/>
      <c r="J72" s="279"/>
      <c r="K72" s="279"/>
      <c r="L72" s="279"/>
      <c r="M72" s="279"/>
      <c r="N72" s="279"/>
      <c r="O72" s="279"/>
      <c r="P72" s="290"/>
      <c r="Q72" s="291"/>
      <c r="R72" s="292"/>
      <c r="U72" s="283">
        <f>SUM(C72:O72)</f>
        <v>0</v>
      </c>
    </row>
    <row r="73" spans="1:21" ht="17.100000000000001" customHeight="1" x14ac:dyDescent="0.2">
      <c r="A73" s="306" t="s">
        <v>662</v>
      </c>
      <c r="B73" s="278">
        <f t="shared" ref="B73:B79" si="20">SUM(C73:O73)</f>
        <v>0</v>
      </c>
      <c r="C73" s="279"/>
      <c r="D73" s="279"/>
      <c r="E73" s="279"/>
      <c r="F73" s="279"/>
      <c r="G73" s="279"/>
      <c r="H73" s="279"/>
      <c r="I73" s="279"/>
      <c r="J73" s="279"/>
      <c r="K73" s="279"/>
      <c r="L73" s="279"/>
      <c r="M73" s="279"/>
      <c r="N73" s="279"/>
      <c r="O73" s="279"/>
      <c r="P73" s="290"/>
      <c r="Q73" s="291"/>
      <c r="R73" s="292"/>
      <c r="U73" s="283"/>
    </row>
    <row r="74" spans="1:21" ht="17.100000000000001" customHeight="1" x14ac:dyDescent="0.2">
      <c r="A74" s="306" t="s">
        <v>663</v>
      </c>
      <c r="B74" s="278">
        <f t="shared" si="20"/>
        <v>0</v>
      </c>
      <c r="C74" s="279"/>
      <c r="D74" s="279"/>
      <c r="E74" s="279"/>
      <c r="F74" s="279"/>
      <c r="G74" s="279"/>
      <c r="H74" s="279"/>
      <c r="I74" s="279"/>
      <c r="J74" s="279"/>
      <c r="K74" s="279"/>
      <c r="L74" s="279"/>
      <c r="M74" s="279"/>
      <c r="N74" s="279"/>
      <c r="O74" s="279"/>
      <c r="P74" s="290"/>
      <c r="Q74" s="291"/>
      <c r="R74" s="292"/>
      <c r="U74" s="283"/>
    </row>
    <row r="75" spans="1:21" ht="17.100000000000001" customHeight="1" x14ac:dyDescent="0.2">
      <c r="A75" s="306" t="s">
        <v>664</v>
      </c>
      <c r="B75" s="278">
        <f t="shared" si="20"/>
        <v>0</v>
      </c>
      <c r="C75" s="279"/>
      <c r="D75" s="279"/>
      <c r="E75" s="279"/>
      <c r="F75" s="279"/>
      <c r="G75" s="279"/>
      <c r="H75" s="279"/>
      <c r="I75" s="279"/>
      <c r="J75" s="279"/>
      <c r="K75" s="279"/>
      <c r="L75" s="279"/>
      <c r="M75" s="279"/>
      <c r="N75" s="279"/>
      <c r="O75" s="279"/>
      <c r="P75" s="290"/>
      <c r="Q75" s="291"/>
      <c r="R75" s="292"/>
      <c r="U75" s="283"/>
    </row>
    <row r="76" spans="1:21" ht="17.100000000000001" customHeight="1" x14ac:dyDescent="0.2">
      <c r="A76" s="306" t="s">
        <v>665</v>
      </c>
      <c r="B76" s="278">
        <f t="shared" si="20"/>
        <v>0</v>
      </c>
      <c r="C76" s="279"/>
      <c r="D76" s="279"/>
      <c r="E76" s="279"/>
      <c r="F76" s="279"/>
      <c r="G76" s="279"/>
      <c r="H76" s="279"/>
      <c r="I76" s="279"/>
      <c r="J76" s="279"/>
      <c r="K76" s="279"/>
      <c r="L76" s="279"/>
      <c r="M76" s="279"/>
      <c r="N76" s="279"/>
      <c r="O76" s="279"/>
      <c r="P76" s="290"/>
      <c r="Q76" s="291"/>
      <c r="R76" s="292"/>
      <c r="U76" s="283"/>
    </row>
    <row r="77" spans="1:21" ht="17.100000000000001" customHeight="1" x14ac:dyDescent="0.2">
      <c r="A77" s="306" t="s">
        <v>666</v>
      </c>
      <c r="B77" s="278">
        <f t="shared" si="20"/>
        <v>0</v>
      </c>
      <c r="C77" s="279"/>
      <c r="D77" s="279"/>
      <c r="E77" s="279"/>
      <c r="F77" s="279"/>
      <c r="G77" s="279"/>
      <c r="H77" s="279"/>
      <c r="I77" s="279"/>
      <c r="J77" s="279"/>
      <c r="K77" s="279"/>
      <c r="L77" s="279"/>
      <c r="M77" s="279"/>
      <c r="N77" s="279"/>
      <c r="O77" s="279"/>
      <c r="P77" s="290"/>
      <c r="Q77" s="291"/>
      <c r="R77" s="292"/>
      <c r="U77" s="283"/>
    </row>
    <row r="78" spans="1:21" ht="17.100000000000001" customHeight="1" x14ac:dyDescent="0.2">
      <c r="A78" s="306" t="s">
        <v>667</v>
      </c>
      <c r="B78" s="278">
        <f t="shared" si="20"/>
        <v>0</v>
      </c>
      <c r="C78" s="279"/>
      <c r="D78" s="279"/>
      <c r="E78" s="279"/>
      <c r="F78" s="279"/>
      <c r="G78" s="279"/>
      <c r="H78" s="279"/>
      <c r="I78" s="279"/>
      <c r="J78" s="279"/>
      <c r="K78" s="279"/>
      <c r="L78" s="279"/>
      <c r="M78" s="279"/>
      <c r="N78" s="279"/>
      <c r="O78" s="279"/>
      <c r="P78" s="290"/>
      <c r="Q78" s="291"/>
      <c r="R78" s="292"/>
      <c r="U78" s="283"/>
    </row>
    <row r="79" spans="1:21" ht="17.100000000000001" customHeight="1" x14ac:dyDescent="0.2">
      <c r="A79" s="306" t="s">
        <v>668</v>
      </c>
      <c r="B79" s="278">
        <f t="shared" si="20"/>
        <v>0</v>
      </c>
      <c r="C79" s="279"/>
      <c r="D79" s="279"/>
      <c r="E79" s="279"/>
      <c r="F79" s="279"/>
      <c r="G79" s="279"/>
      <c r="H79" s="279"/>
      <c r="I79" s="279"/>
      <c r="J79" s="279"/>
      <c r="K79" s="279"/>
      <c r="L79" s="279"/>
      <c r="M79" s="279"/>
      <c r="N79" s="279"/>
      <c r="O79" s="279"/>
      <c r="P79" s="290"/>
      <c r="Q79" s="291"/>
      <c r="R79" s="292"/>
      <c r="U79" s="283"/>
    </row>
    <row r="80" spans="1:21" ht="17.100000000000001" customHeight="1" x14ac:dyDescent="0.2">
      <c r="A80" s="277" t="s">
        <v>669</v>
      </c>
      <c r="B80" s="278">
        <f t="shared" si="19"/>
        <v>0</v>
      </c>
      <c r="C80" s="279"/>
      <c r="D80" s="279"/>
      <c r="E80" s="279"/>
      <c r="F80" s="279"/>
      <c r="G80" s="279"/>
      <c r="H80" s="279"/>
      <c r="I80" s="279"/>
      <c r="J80" s="279"/>
      <c r="K80" s="279"/>
      <c r="L80" s="279"/>
      <c r="M80" s="279"/>
      <c r="N80" s="279"/>
      <c r="O80" s="279"/>
      <c r="P80" s="290"/>
      <c r="Q80" s="291"/>
      <c r="R80" s="292"/>
      <c r="U80" s="283"/>
    </row>
    <row r="81" spans="1:21" ht="17.100000000000001" customHeight="1" x14ac:dyDescent="0.2">
      <c r="A81" s="302" t="s">
        <v>670</v>
      </c>
      <c r="B81" s="278">
        <f t="shared" si="19"/>
        <v>0</v>
      </c>
      <c r="C81" s="279"/>
      <c r="D81" s="279"/>
      <c r="E81" s="279"/>
      <c r="F81" s="279"/>
      <c r="G81" s="279"/>
      <c r="H81" s="279"/>
      <c r="I81" s="279"/>
      <c r="J81" s="279"/>
      <c r="K81" s="279"/>
      <c r="L81" s="279"/>
      <c r="M81" s="279"/>
      <c r="N81" s="279"/>
      <c r="O81" s="279"/>
      <c r="P81" s="290"/>
      <c r="Q81" s="291"/>
      <c r="R81" s="292"/>
      <c r="U81" s="283">
        <f>SUM(C81:O81)</f>
        <v>0</v>
      </c>
    </row>
    <row r="82" spans="1:21" ht="17.100000000000001" customHeight="1" x14ac:dyDescent="0.2">
      <c r="A82" s="284" t="s">
        <v>671</v>
      </c>
      <c r="B82" s="285">
        <f>SUM(C82:O82)</f>
        <v>0</v>
      </c>
      <c r="C82" s="286">
        <f t="shared" ref="C82:O82" si="21">SUM(C63:C81)</f>
        <v>0</v>
      </c>
      <c r="D82" s="286">
        <f t="shared" si="21"/>
        <v>0</v>
      </c>
      <c r="E82" s="286">
        <f t="shared" si="21"/>
        <v>0</v>
      </c>
      <c r="F82" s="286">
        <f t="shared" si="21"/>
        <v>0</v>
      </c>
      <c r="G82" s="286">
        <f t="shared" si="21"/>
        <v>0</v>
      </c>
      <c r="H82" s="286">
        <f t="shared" si="21"/>
        <v>0</v>
      </c>
      <c r="I82" s="286">
        <f t="shared" si="21"/>
        <v>0</v>
      </c>
      <c r="J82" s="286">
        <f t="shared" si="21"/>
        <v>0</v>
      </c>
      <c r="K82" s="286">
        <f t="shared" si="21"/>
        <v>0</v>
      </c>
      <c r="L82" s="286">
        <f t="shared" si="21"/>
        <v>0</v>
      </c>
      <c r="M82" s="286">
        <f t="shared" si="21"/>
        <v>0</v>
      </c>
      <c r="N82" s="286">
        <f t="shared" si="21"/>
        <v>0</v>
      </c>
      <c r="O82" s="286">
        <f t="shared" si="21"/>
        <v>0</v>
      </c>
      <c r="P82" s="287" t="e">
        <f>B82/$D$3</f>
        <v>#DIV/0!</v>
      </c>
      <c r="Q82" s="288" t="e">
        <f>B82/$K$3</f>
        <v>#DIV/0!</v>
      </c>
      <c r="R82" s="289" t="e">
        <f>B82/$B$88</f>
        <v>#DIV/0!</v>
      </c>
    </row>
    <row r="83" spans="1:21" ht="17.100000000000001" customHeight="1" x14ac:dyDescent="0.2">
      <c r="A83" s="284"/>
      <c r="B83" s="777"/>
      <c r="C83" s="778"/>
      <c r="D83" s="778"/>
      <c r="E83" s="778"/>
      <c r="F83" s="778"/>
      <c r="G83" s="778"/>
      <c r="H83" s="778"/>
      <c r="I83" s="778"/>
      <c r="J83" s="778"/>
      <c r="K83" s="778"/>
      <c r="L83" s="778"/>
      <c r="M83" s="778"/>
      <c r="N83" s="778"/>
      <c r="O83" s="778"/>
      <c r="P83" s="778"/>
      <c r="Q83" s="778"/>
      <c r="R83" s="779"/>
    </row>
    <row r="84" spans="1:21" ht="17.100000000000001" customHeight="1" x14ac:dyDescent="0.2">
      <c r="A84" s="284" t="s">
        <v>672</v>
      </c>
      <c r="B84" s="285">
        <f t="shared" ref="B84:O84" si="22">B12+B20+B28+B34+B44+B46+B52+B56+B60+B82</f>
        <v>0</v>
      </c>
      <c r="C84" s="286">
        <f t="shared" si="22"/>
        <v>0</v>
      </c>
      <c r="D84" s="286">
        <f t="shared" si="22"/>
        <v>0</v>
      </c>
      <c r="E84" s="286">
        <f t="shared" si="22"/>
        <v>0</v>
      </c>
      <c r="F84" s="286">
        <f t="shared" si="22"/>
        <v>0</v>
      </c>
      <c r="G84" s="286">
        <f t="shared" si="22"/>
        <v>0</v>
      </c>
      <c r="H84" s="286">
        <f t="shared" si="22"/>
        <v>0</v>
      </c>
      <c r="I84" s="286">
        <f t="shared" si="22"/>
        <v>0</v>
      </c>
      <c r="J84" s="286">
        <f t="shared" si="22"/>
        <v>0</v>
      </c>
      <c r="K84" s="286">
        <f t="shared" si="22"/>
        <v>0</v>
      </c>
      <c r="L84" s="286">
        <f t="shared" si="22"/>
        <v>0</v>
      </c>
      <c r="M84" s="286">
        <f t="shared" si="22"/>
        <v>0</v>
      </c>
      <c r="N84" s="286">
        <f t="shared" si="22"/>
        <v>0</v>
      </c>
      <c r="O84" s="286">
        <f t="shared" si="22"/>
        <v>0</v>
      </c>
      <c r="P84" s="287" t="e">
        <f>B84/$D$3</f>
        <v>#DIV/0!</v>
      </c>
      <c r="Q84" s="288" t="e">
        <f>B84/$K$3</f>
        <v>#DIV/0!</v>
      </c>
      <c r="R84" s="289" t="e">
        <f>B84/$B$88</f>
        <v>#DIV/0!</v>
      </c>
    </row>
    <row r="85" spans="1:21" ht="17.100000000000001" customHeight="1" x14ac:dyDescent="0.2">
      <c r="A85" s="307" t="s">
        <v>673</v>
      </c>
      <c r="B85" s="774"/>
      <c r="C85" s="775"/>
      <c r="D85" s="775"/>
      <c r="E85" s="775"/>
      <c r="F85" s="775"/>
      <c r="G85" s="775"/>
      <c r="H85" s="775"/>
      <c r="I85" s="775"/>
      <c r="J85" s="775"/>
      <c r="K85" s="775"/>
      <c r="L85" s="775"/>
      <c r="M85" s="775"/>
      <c r="N85" s="775"/>
      <c r="O85" s="775"/>
      <c r="P85" s="775"/>
      <c r="Q85" s="775"/>
      <c r="R85" s="776"/>
    </row>
    <row r="86" spans="1:21" ht="17.100000000000001" customHeight="1" x14ac:dyDescent="0.2">
      <c r="A86" s="277" t="s">
        <v>674</v>
      </c>
      <c r="B86" s="278">
        <f>SUM(C86:O86)</f>
        <v>0</v>
      </c>
      <c r="C86" s="279"/>
      <c r="D86" s="279"/>
      <c r="E86" s="279"/>
      <c r="F86" s="279"/>
      <c r="G86" s="279"/>
      <c r="H86" s="279"/>
      <c r="I86" s="279"/>
      <c r="J86" s="279"/>
      <c r="K86" s="279"/>
      <c r="L86" s="279"/>
      <c r="M86" s="279"/>
      <c r="N86" s="279"/>
      <c r="O86" s="279"/>
      <c r="P86" s="293" t="e">
        <f>B86/$D$3</f>
        <v>#DIV/0!</v>
      </c>
      <c r="Q86" s="288" t="e">
        <f>B86/$K$3</f>
        <v>#DIV/0!</v>
      </c>
      <c r="R86" s="289" t="e">
        <f>B86/$B$88</f>
        <v>#DIV/0!</v>
      </c>
      <c r="U86" s="283">
        <f>SUM(C86:O86)</f>
        <v>0</v>
      </c>
    </row>
    <row r="87" spans="1:21" ht="17.100000000000001" customHeight="1" x14ac:dyDescent="0.2">
      <c r="A87" s="284" t="s">
        <v>675</v>
      </c>
      <c r="B87" s="285">
        <f>SUM(B86:B86)</f>
        <v>0</v>
      </c>
      <c r="C87" s="286">
        <f t="shared" ref="C87:O87" si="23">SUM(C86:C86)</f>
        <v>0</v>
      </c>
      <c r="D87" s="286">
        <f t="shared" si="23"/>
        <v>0</v>
      </c>
      <c r="E87" s="286">
        <f t="shared" si="23"/>
        <v>0</v>
      </c>
      <c r="F87" s="286">
        <f t="shared" si="23"/>
        <v>0</v>
      </c>
      <c r="G87" s="286">
        <f t="shared" si="23"/>
        <v>0</v>
      </c>
      <c r="H87" s="286">
        <f t="shared" si="23"/>
        <v>0</v>
      </c>
      <c r="I87" s="286">
        <f t="shared" si="23"/>
        <v>0</v>
      </c>
      <c r="J87" s="286">
        <f t="shared" si="23"/>
        <v>0</v>
      </c>
      <c r="K87" s="286">
        <f t="shared" si="23"/>
        <v>0</v>
      </c>
      <c r="L87" s="286">
        <f t="shared" si="23"/>
        <v>0</v>
      </c>
      <c r="M87" s="286">
        <f t="shared" si="23"/>
        <v>0</v>
      </c>
      <c r="N87" s="286">
        <f t="shared" si="23"/>
        <v>0</v>
      </c>
      <c r="O87" s="286">
        <f t="shared" si="23"/>
        <v>0</v>
      </c>
      <c r="P87" s="287" t="e">
        <f>B87/$D$3</f>
        <v>#DIV/0!</v>
      </c>
      <c r="Q87" s="288" t="e">
        <f>B87/$K$3</f>
        <v>#DIV/0!</v>
      </c>
      <c r="R87" s="289" t="e">
        <f>B87/$B$88</f>
        <v>#DIV/0!</v>
      </c>
    </row>
    <row r="88" spans="1:21" ht="17.100000000000001" customHeight="1" x14ac:dyDescent="0.2">
      <c r="A88" s="284" t="s">
        <v>676</v>
      </c>
      <c r="B88" s="285">
        <f>B84+B87</f>
        <v>0</v>
      </c>
      <c r="C88" s="283"/>
      <c r="D88" s="283"/>
      <c r="E88" s="283"/>
      <c r="F88" s="283"/>
      <c r="G88" s="283"/>
      <c r="H88" s="283"/>
      <c r="I88" s="283"/>
      <c r="J88" s="283"/>
      <c r="K88" s="283"/>
      <c r="L88" s="283"/>
      <c r="M88" s="283"/>
      <c r="N88" s="283"/>
      <c r="O88" s="283"/>
      <c r="P88" s="287" t="e">
        <f>B88/$D$3</f>
        <v>#DIV/0!</v>
      </c>
      <c r="Q88" s="288" t="e">
        <f>B88/$K$3</f>
        <v>#DIV/0!</v>
      </c>
      <c r="R88" s="289" t="e">
        <f>B88/$B$88</f>
        <v>#DIV/0!</v>
      </c>
    </row>
    <row r="89" spans="1:21" ht="33.950000000000003" customHeight="1" x14ac:dyDescent="0.2">
      <c r="A89" s="284"/>
      <c r="B89" s="308"/>
      <c r="C89" s="309" t="str">
        <f t="shared" ref="C89:O89" si="24">C5</f>
        <v>HOME</v>
      </c>
      <c r="D89" s="309" t="str">
        <f t="shared" si="24"/>
        <v>Tax Credit Equity</v>
      </c>
      <c r="E89" s="309" t="str">
        <f t="shared" si="24"/>
        <v>Conv. Loan</v>
      </c>
      <c r="F89" s="309" t="str">
        <f t="shared" si="24"/>
        <v>&lt;source&gt;</v>
      </c>
      <c r="G89" s="309" t="str">
        <f t="shared" si="24"/>
        <v>&lt;source&gt;</v>
      </c>
      <c r="H89" s="309" t="str">
        <f t="shared" si="24"/>
        <v>&lt;source&gt;</v>
      </c>
      <c r="I89" s="309" t="str">
        <f t="shared" si="24"/>
        <v>&lt;source&gt;</v>
      </c>
      <c r="J89" s="309" t="str">
        <f t="shared" si="24"/>
        <v>&lt;source&gt;</v>
      </c>
      <c r="K89" s="309" t="str">
        <f t="shared" si="24"/>
        <v>&lt;source&gt;</v>
      </c>
      <c r="L89" s="309" t="str">
        <f t="shared" si="24"/>
        <v>&lt;source&gt;</v>
      </c>
      <c r="M89" s="309" t="str">
        <f t="shared" si="24"/>
        <v>&lt;source&gt;</v>
      </c>
      <c r="N89" s="309" t="str">
        <f t="shared" si="24"/>
        <v>&lt;source&gt;</v>
      </c>
      <c r="O89" s="309" t="str">
        <f t="shared" si="24"/>
        <v>&lt;source&gt;</v>
      </c>
      <c r="P89" s="310"/>
      <c r="Q89" s="311"/>
      <c r="R89" s="312"/>
    </row>
    <row r="90" spans="1:21" ht="17.100000000000001" customHeight="1" x14ac:dyDescent="0.2">
      <c r="A90" s="780" t="s">
        <v>677</v>
      </c>
      <c r="B90" s="781"/>
      <c r="C90" s="286">
        <f t="shared" ref="C90:O90" si="25">C84+C87</f>
        <v>0</v>
      </c>
      <c r="D90" s="286">
        <f t="shared" si="25"/>
        <v>0</v>
      </c>
      <c r="E90" s="286">
        <f t="shared" si="25"/>
        <v>0</v>
      </c>
      <c r="F90" s="286">
        <f t="shared" si="25"/>
        <v>0</v>
      </c>
      <c r="G90" s="286">
        <f t="shared" si="25"/>
        <v>0</v>
      </c>
      <c r="H90" s="286">
        <f t="shared" si="25"/>
        <v>0</v>
      </c>
      <c r="I90" s="286">
        <f t="shared" si="25"/>
        <v>0</v>
      </c>
      <c r="J90" s="286">
        <f t="shared" si="25"/>
        <v>0</v>
      </c>
      <c r="K90" s="286">
        <f t="shared" si="25"/>
        <v>0</v>
      </c>
      <c r="L90" s="286">
        <f t="shared" si="25"/>
        <v>0</v>
      </c>
      <c r="M90" s="286">
        <f t="shared" si="25"/>
        <v>0</v>
      </c>
      <c r="N90" s="286">
        <f t="shared" si="25"/>
        <v>0</v>
      </c>
      <c r="O90" s="286">
        <f t="shared" si="25"/>
        <v>0</v>
      </c>
      <c r="P90" s="313"/>
      <c r="Q90" s="314"/>
      <c r="R90" s="315"/>
    </row>
    <row r="91" spans="1:21" ht="17.25" customHeight="1" x14ac:dyDescent="0.2">
      <c r="A91" s="68"/>
      <c r="B91" s="316"/>
      <c r="C91" s="316"/>
      <c r="D91" s="316"/>
      <c r="E91" s="316"/>
      <c r="F91" s="316"/>
      <c r="G91" s="316"/>
      <c r="H91" s="316"/>
      <c r="I91" s="316"/>
      <c r="J91" s="316"/>
      <c r="K91" s="316"/>
      <c r="L91" s="316"/>
      <c r="M91" s="316"/>
      <c r="N91" s="316"/>
      <c r="O91" s="316"/>
      <c r="P91" s="310"/>
      <c r="Q91" s="311"/>
      <c r="R91" s="312"/>
    </row>
    <row r="92" spans="1:21" ht="17.25" customHeight="1" x14ac:dyDescent="0.2">
      <c r="A92" s="317" t="s">
        <v>678</v>
      </c>
      <c r="B92" s="318"/>
      <c r="C92" s="318"/>
      <c r="D92" s="318"/>
      <c r="E92" s="318"/>
      <c r="F92" s="318"/>
      <c r="G92" s="318"/>
      <c r="H92" s="318"/>
      <c r="I92" s="318"/>
      <c r="J92" s="318"/>
      <c r="K92" s="318"/>
      <c r="L92" s="318"/>
      <c r="M92" s="318"/>
      <c r="N92" s="318"/>
      <c r="O92" s="318"/>
      <c r="P92" s="319"/>
      <c r="Q92" s="320"/>
      <c r="R92" s="321"/>
    </row>
    <row r="93" spans="1:21" ht="20.25" customHeight="1" x14ac:dyDescent="0.2">
      <c r="A93" s="322" t="s">
        <v>679</v>
      </c>
      <c r="B93" s="323"/>
      <c r="C93" s="323"/>
      <c r="D93" s="324"/>
      <c r="E93" s="323"/>
      <c r="F93" s="323"/>
      <c r="G93" s="323"/>
      <c r="H93" s="323"/>
      <c r="I93" s="323"/>
      <c r="J93" s="323"/>
      <c r="K93" s="323"/>
      <c r="L93" s="323"/>
      <c r="M93" s="323"/>
      <c r="N93" s="323"/>
      <c r="O93" s="323"/>
      <c r="P93" s="325"/>
      <c r="Q93" s="326"/>
      <c r="R93" s="327"/>
    </row>
    <row r="94" spans="1:21" s="328" customFormat="1" ht="32.25" customHeight="1" x14ac:dyDescent="0.25">
      <c r="A94" s="771" t="s">
        <v>680</v>
      </c>
      <c r="B94" s="772"/>
      <c r="C94" s="772"/>
      <c r="D94" s="772"/>
      <c r="E94" s="772"/>
      <c r="F94" s="772"/>
      <c r="G94" s="772"/>
      <c r="H94" s="772"/>
      <c r="I94" s="772"/>
      <c r="J94" s="772"/>
      <c r="K94" s="772"/>
      <c r="L94" s="772"/>
      <c r="M94" s="772"/>
      <c r="N94" s="772"/>
      <c r="O94" s="772"/>
      <c r="P94" s="772"/>
      <c r="Q94" s="772"/>
      <c r="R94" s="773"/>
    </row>
    <row r="95" spans="1:21" x14ac:dyDescent="0.2">
      <c r="A95" s="329" t="s">
        <v>681</v>
      </c>
      <c r="B95" s="330"/>
      <c r="C95" s="330"/>
      <c r="D95" s="330"/>
      <c r="E95" s="330"/>
      <c r="F95" s="330"/>
      <c r="G95" s="330"/>
      <c r="H95" s="330"/>
      <c r="I95" s="330"/>
      <c r="J95" s="330"/>
      <c r="K95" s="330"/>
      <c r="L95" s="330"/>
      <c r="M95" s="330"/>
      <c r="N95" s="330"/>
      <c r="O95" s="330"/>
      <c r="P95" s="331"/>
      <c r="Q95" s="332"/>
      <c r="R95" s="333"/>
    </row>
    <row r="96" spans="1:21" s="337" customFormat="1" x14ac:dyDescent="0.2">
      <c r="A96" s="258"/>
      <c r="B96" s="258"/>
      <c r="C96" s="258"/>
      <c r="D96" s="258"/>
      <c r="E96" s="258"/>
      <c r="F96" s="258"/>
      <c r="G96" s="258"/>
      <c r="H96" s="258"/>
      <c r="I96" s="258"/>
      <c r="J96" s="258"/>
      <c r="K96" s="258"/>
      <c r="L96" s="258"/>
      <c r="M96" s="258"/>
      <c r="N96" s="258"/>
      <c r="O96" s="258"/>
      <c r="P96" s="334"/>
      <c r="Q96" s="335"/>
      <c r="R96" s="336"/>
    </row>
    <row r="97" spans="16:18" x14ac:dyDescent="0.2">
      <c r="P97" s="334"/>
      <c r="Q97" s="335"/>
      <c r="R97" s="336"/>
    </row>
    <row r="98" spans="16:18" x14ac:dyDescent="0.2">
      <c r="P98" s="334"/>
      <c r="Q98" s="335"/>
      <c r="R98" s="336"/>
    </row>
    <row r="99" spans="16:18" x14ac:dyDescent="0.2">
      <c r="P99" s="334"/>
      <c r="Q99" s="335"/>
      <c r="R99" s="336"/>
    </row>
    <row r="100" spans="16:18" x14ac:dyDescent="0.2">
      <c r="P100" s="334"/>
      <c r="Q100" s="335"/>
      <c r="R100" s="336"/>
    </row>
    <row r="102" spans="16:18" x14ac:dyDescent="0.2">
      <c r="P102" s="334"/>
      <c r="Q102" s="335"/>
      <c r="R102" s="336"/>
    </row>
    <row r="103" spans="16:18" x14ac:dyDescent="0.2">
      <c r="P103" s="334"/>
      <c r="Q103" s="335"/>
      <c r="R103" s="336"/>
    </row>
    <row r="104" spans="16:18" x14ac:dyDescent="0.2">
      <c r="P104" s="334"/>
      <c r="Q104" s="335"/>
      <c r="R104" s="336"/>
    </row>
    <row r="105" spans="16:18" x14ac:dyDescent="0.2">
      <c r="P105" s="334"/>
      <c r="Q105" s="335"/>
      <c r="R105" s="336"/>
    </row>
    <row r="106" spans="16:18" x14ac:dyDescent="0.2">
      <c r="P106" s="334"/>
      <c r="Q106" s="335"/>
      <c r="R106" s="336"/>
    </row>
    <row r="107" spans="16:18" x14ac:dyDescent="0.2">
      <c r="P107" s="334"/>
      <c r="Q107" s="335"/>
      <c r="R107" s="336"/>
    </row>
    <row r="108" spans="16:18" x14ac:dyDescent="0.2">
      <c r="P108" s="334"/>
      <c r="Q108" s="335"/>
      <c r="R108" s="336"/>
    </row>
    <row r="109" spans="16:18" x14ac:dyDescent="0.2">
      <c r="P109" s="334"/>
      <c r="Q109" s="335"/>
      <c r="R109" s="336"/>
    </row>
    <row r="110" spans="16:18" x14ac:dyDescent="0.2">
      <c r="P110" s="334"/>
      <c r="Q110" s="335"/>
      <c r="R110" s="336"/>
    </row>
  </sheetData>
  <mergeCells count="18">
    <mergeCell ref="B13:R13"/>
    <mergeCell ref="E1:O1"/>
    <mergeCell ref="P1:R1"/>
    <mergeCell ref="P2:R2"/>
    <mergeCell ref="P3:R3"/>
    <mergeCell ref="B6:R6"/>
    <mergeCell ref="A94:R94"/>
    <mergeCell ref="B21:R21"/>
    <mergeCell ref="B29:R29"/>
    <mergeCell ref="B36:R36"/>
    <mergeCell ref="B45:R45"/>
    <mergeCell ref="B47:R47"/>
    <mergeCell ref="B53:R53"/>
    <mergeCell ref="B57:R57"/>
    <mergeCell ref="B62:R62"/>
    <mergeCell ref="B83:R83"/>
    <mergeCell ref="B85:R85"/>
    <mergeCell ref="A90:B90"/>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2CD6-352A-4A18-ABEF-8C7627A8CE0B}">
  <dimension ref="A1:F100"/>
  <sheetViews>
    <sheetView topLeftCell="A21" workbookViewId="0">
      <selection activeCell="D42" sqref="D42"/>
    </sheetView>
  </sheetViews>
  <sheetFormatPr defaultRowHeight="15" x14ac:dyDescent="0.25"/>
  <cols>
    <col min="1" max="1" width="38.85546875" customWidth="1"/>
    <col min="2" max="2" width="14.42578125" customWidth="1"/>
    <col min="3" max="3" width="13.7109375" customWidth="1"/>
    <col min="4" max="4" width="20.28515625" customWidth="1"/>
    <col min="6" max="6" width="11.28515625" customWidth="1"/>
  </cols>
  <sheetData>
    <row r="1" spans="1:4" x14ac:dyDescent="0.25">
      <c r="A1" t="s">
        <v>586</v>
      </c>
      <c r="B1">
        <v>0</v>
      </c>
    </row>
    <row r="2" spans="1:4" ht="18" x14ac:dyDescent="0.25">
      <c r="A2" s="340" t="s">
        <v>682</v>
      </c>
      <c r="D2" t="s">
        <v>683</v>
      </c>
    </row>
    <row r="3" spans="1:4" x14ac:dyDescent="0.25">
      <c r="A3" t="s">
        <v>684</v>
      </c>
      <c r="B3" s="341"/>
      <c r="D3" s="342">
        <v>2.53E-2</v>
      </c>
    </row>
    <row r="4" spans="1:4" x14ac:dyDescent="0.25">
      <c r="A4" t="s">
        <v>685</v>
      </c>
      <c r="B4" s="341"/>
      <c r="D4" s="342">
        <v>2.53E-2</v>
      </c>
    </row>
    <row r="5" spans="1:4" x14ac:dyDescent="0.25">
      <c r="A5" t="s">
        <v>686</v>
      </c>
      <c r="B5" s="341"/>
      <c r="D5" s="343" t="s">
        <v>687</v>
      </c>
    </row>
    <row r="6" spans="1:4" x14ac:dyDescent="0.25">
      <c r="A6" t="s">
        <v>688</v>
      </c>
      <c r="B6" s="341"/>
      <c r="D6" s="342" t="s">
        <v>689</v>
      </c>
    </row>
    <row r="7" spans="1:4" x14ac:dyDescent="0.25">
      <c r="A7" t="s">
        <v>690</v>
      </c>
      <c r="B7" s="341"/>
      <c r="D7" s="342" t="s">
        <v>689</v>
      </c>
    </row>
    <row r="8" spans="1:4" x14ac:dyDescent="0.25">
      <c r="A8" t="s">
        <v>691</v>
      </c>
      <c r="B8" s="341"/>
      <c r="D8" s="342" t="s">
        <v>689</v>
      </c>
    </row>
    <row r="9" spans="1:4" x14ac:dyDescent="0.25">
      <c r="A9" t="s">
        <v>692</v>
      </c>
      <c r="B9" s="341"/>
      <c r="D9" s="342" t="s">
        <v>689</v>
      </c>
    </row>
    <row r="10" spans="1:4" x14ac:dyDescent="0.25">
      <c r="A10" t="s">
        <v>693</v>
      </c>
      <c r="B10" s="341"/>
      <c r="D10" s="342" t="s">
        <v>689</v>
      </c>
    </row>
    <row r="11" spans="1:4" x14ac:dyDescent="0.25">
      <c r="A11" t="s">
        <v>694</v>
      </c>
      <c r="B11" s="341"/>
      <c r="D11" s="342" t="s">
        <v>689</v>
      </c>
    </row>
    <row r="12" spans="1:4" x14ac:dyDescent="0.25">
      <c r="A12" t="s">
        <v>695</v>
      </c>
      <c r="B12" s="341"/>
      <c r="D12" s="342">
        <v>0.02</v>
      </c>
    </row>
    <row r="13" spans="1:4" x14ac:dyDescent="0.25">
      <c r="A13" t="s">
        <v>696</v>
      </c>
      <c r="B13" s="341"/>
      <c r="D13" s="342" t="s">
        <v>689</v>
      </c>
    </row>
    <row r="14" spans="1:4" x14ac:dyDescent="0.25">
      <c r="A14" t="s">
        <v>697</v>
      </c>
      <c r="B14" s="341"/>
      <c r="D14" s="342">
        <v>0.02</v>
      </c>
    </row>
    <row r="15" spans="1:4" x14ac:dyDescent="0.25">
      <c r="A15" t="s">
        <v>698</v>
      </c>
      <c r="B15" s="341"/>
      <c r="D15" s="342">
        <v>0</v>
      </c>
    </row>
    <row r="17" spans="1:5" x14ac:dyDescent="0.25">
      <c r="D17" s="344" t="s">
        <v>699</v>
      </c>
      <c r="E17" s="344" t="s">
        <v>700</v>
      </c>
    </row>
    <row r="18" spans="1:5" x14ac:dyDescent="0.25">
      <c r="A18" s="344" t="s">
        <v>701</v>
      </c>
      <c r="C18" s="344" t="s">
        <v>702</v>
      </c>
      <c r="D18" s="344" t="s">
        <v>703</v>
      </c>
      <c r="E18" s="344" t="s">
        <v>704</v>
      </c>
    </row>
    <row r="19" spans="1:5" x14ac:dyDescent="0.25">
      <c r="A19" s="344" t="s">
        <v>705</v>
      </c>
      <c r="B19" s="344" t="s">
        <v>706</v>
      </c>
      <c r="C19" s="344" t="s">
        <v>707</v>
      </c>
      <c r="D19" s="344" t="s">
        <v>708</v>
      </c>
      <c r="E19" s="344" t="s">
        <v>709</v>
      </c>
    </row>
    <row r="20" spans="1:5" x14ac:dyDescent="0.25">
      <c r="A20" s="345"/>
      <c r="B20" s="345"/>
      <c r="C20" s="346"/>
      <c r="D20" s="346"/>
      <c r="E20" s="347"/>
    </row>
    <row r="21" spans="1:5" x14ac:dyDescent="0.25">
      <c r="A21" s="345"/>
      <c r="B21" s="345"/>
      <c r="C21" s="348"/>
      <c r="D21" s="348"/>
      <c r="E21" s="347"/>
    </row>
    <row r="22" spans="1:5" x14ac:dyDescent="0.25">
      <c r="A22" s="345"/>
      <c r="B22" s="345"/>
      <c r="C22" s="348"/>
      <c r="D22" s="348"/>
      <c r="E22" s="347"/>
    </row>
    <row r="23" spans="1:5" x14ac:dyDescent="0.25">
      <c r="A23" s="345"/>
      <c r="B23" s="345"/>
      <c r="C23" s="348"/>
      <c r="D23" s="348"/>
      <c r="E23" s="347"/>
    </row>
    <row r="24" spans="1:5" x14ac:dyDescent="0.25">
      <c r="A24" s="349"/>
      <c r="B24" s="345"/>
      <c r="C24" s="348"/>
      <c r="D24" s="348"/>
      <c r="E24" s="347"/>
    </row>
    <row r="25" spans="1:5" x14ac:dyDescent="0.25">
      <c r="A25" s="345"/>
      <c r="B25" s="345"/>
      <c r="C25" s="348"/>
      <c r="D25" s="348"/>
      <c r="E25" s="347"/>
    </row>
    <row r="26" spans="1:5" x14ac:dyDescent="0.25">
      <c r="A26" s="345"/>
      <c r="B26" s="345"/>
      <c r="C26" s="348"/>
      <c r="D26" s="348"/>
      <c r="E26" s="347"/>
    </row>
    <row r="27" spans="1:5" x14ac:dyDescent="0.25">
      <c r="A27" s="345"/>
      <c r="B27" s="345"/>
      <c r="C27" s="348"/>
      <c r="D27" s="348"/>
      <c r="E27" s="347"/>
    </row>
    <row r="28" spans="1:5" x14ac:dyDescent="0.25">
      <c r="A28" s="345"/>
      <c r="B28" s="345"/>
      <c r="C28" s="348"/>
      <c r="D28" s="348"/>
      <c r="E28" s="347"/>
    </row>
    <row r="29" spans="1:5" x14ac:dyDescent="0.25">
      <c r="A29" s="345"/>
      <c r="B29" s="345"/>
      <c r="C29" s="348"/>
      <c r="D29" s="348"/>
      <c r="E29" s="347"/>
    </row>
    <row r="30" spans="1:5" x14ac:dyDescent="0.25">
      <c r="A30" s="345"/>
      <c r="B30" s="345"/>
      <c r="C30" s="348"/>
      <c r="D30" s="348"/>
      <c r="E30" s="347"/>
    </row>
    <row r="31" spans="1:5" x14ac:dyDescent="0.25">
      <c r="A31" s="345"/>
      <c r="B31" s="345"/>
      <c r="C31" s="348"/>
      <c r="D31" s="348"/>
      <c r="E31" s="347"/>
    </row>
    <row r="32" spans="1:5" x14ac:dyDescent="0.25">
      <c r="A32" s="345"/>
      <c r="B32" s="345"/>
      <c r="C32" s="348"/>
      <c r="D32" s="348"/>
      <c r="E32" s="347"/>
    </row>
    <row r="33" spans="1:6" x14ac:dyDescent="0.25">
      <c r="A33" s="345"/>
      <c r="B33" s="345"/>
      <c r="C33" s="348"/>
      <c r="D33" s="348"/>
      <c r="E33" s="347"/>
    </row>
    <row r="34" spans="1:6" x14ac:dyDescent="0.25">
      <c r="A34" s="349"/>
      <c r="B34" s="345"/>
      <c r="C34" s="348"/>
      <c r="D34" s="348"/>
      <c r="E34" s="347"/>
    </row>
    <row r="35" spans="1:6" x14ac:dyDescent="0.25">
      <c r="A35" s="349"/>
      <c r="B35" s="345"/>
      <c r="C35" s="348"/>
      <c r="D35" s="348"/>
      <c r="E35" s="347"/>
    </row>
    <row r="36" spans="1:6" x14ac:dyDescent="0.25">
      <c r="A36" s="349"/>
      <c r="B36" s="345"/>
      <c r="C36" s="348"/>
      <c r="D36" s="348"/>
      <c r="E36" s="347"/>
    </row>
    <row r="37" spans="1:6" x14ac:dyDescent="0.25">
      <c r="A37" s="349"/>
      <c r="B37" s="345"/>
      <c r="C37" s="348"/>
      <c r="D37" s="348"/>
      <c r="E37" s="347"/>
    </row>
    <row r="38" spans="1:6" x14ac:dyDescent="0.25">
      <c r="A38" s="345"/>
      <c r="B38" s="345"/>
      <c r="C38" s="348"/>
      <c r="D38" s="348"/>
      <c r="E38" s="347"/>
      <c r="F38" t="s">
        <v>710</v>
      </c>
    </row>
    <row r="40" spans="1:6" x14ac:dyDescent="0.25">
      <c r="A40" t="s">
        <v>711</v>
      </c>
      <c r="B40" s="350"/>
      <c r="C40" s="351" t="e">
        <v>#DIV/0!</v>
      </c>
      <c r="D40" t="s">
        <v>712</v>
      </c>
    </row>
    <row r="41" spans="1:6" x14ac:dyDescent="0.25">
      <c r="A41" t="s">
        <v>713</v>
      </c>
      <c r="B41" s="350"/>
      <c r="C41" s="352" t="e">
        <v>#DIV/0!</v>
      </c>
      <c r="D41" t="s">
        <v>712</v>
      </c>
    </row>
    <row r="42" spans="1:6" x14ac:dyDescent="0.25">
      <c r="A42" s="353" t="s">
        <v>714</v>
      </c>
      <c r="B42" s="350"/>
      <c r="C42" s="354" t="e">
        <v>#DIV/0!</v>
      </c>
      <c r="D42" t="s">
        <v>712</v>
      </c>
    </row>
    <row r="43" spans="1:6" x14ac:dyDescent="0.25">
      <c r="B43" s="355"/>
      <c r="C43" s="354"/>
    </row>
    <row r="44" spans="1:6" x14ac:dyDescent="0.25">
      <c r="A44" t="s">
        <v>715</v>
      </c>
      <c r="B44" s="344" t="s">
        <v>716</v>
      </c>
    </row>
    <row r="45" spans="1:6" x14ac:dyDescent="0.25">
      <c r="A45" s="244" t="s">
        <v>717</v>
      </c>
      <c r="B45" s="344" t="s">
        <v>715</v>
      </c>
    </row>
    <row r="46" spans="1:6" x14ac:dyDescent="0.25">
      <c r="A46" t="s">
        <v>718</v>
      </c>
      <c r="B46" s="356"/>
    </row>
    <row r="47" spans="1:6" x14ac:dyDescent="0.25">
      <c r="A47" t="s">
        <v>719</v>
      </c>
      <c r="B47" s="356"/>
    </row>
    <row r="48" spans="1:6" x14ac:dyDescent="0.25">
      <c r="A48" t="s">
        <v>720</v>
      </c>
      <c r="B48" s="356"/>
    </row>
    <row r="49" spans="1:3" x14ac:dyDescent="0.25">
      <c r="A49" t="s">
        <v>721</v>
      </c>
      <c r="B49" s="356"/>
    </row>
    <row r="50" spans="1:3" x14ac:dyDescent="0.25">
      <c r="A50" s="357" t="s">
        <v>722</v>
      </c>
      <c r="B50" s="358">
        <v>0</v>
      </c>
    </row>
    <row r="51" spans="1:3" x14ac:dyDescent="0.25">
      <c r="A51" t="s">
        <v>723</v>
      </c>
      <c r="B51" s="356"/>
    </row>
    <row r="52" spans="1:3" x14ac:dyDescent="0.25">
      <c r="A52" t="s">
        <v>724</v>
      </c>
      <c r="B52" s="356"/>
    </row>
    <row r="53" spans="1:3" x14ac:dyDescent="0.25">
      <c r="B53" s="355"/>
      <c r="C53" s="354"/>
    </row>
    <row r="54" spans="1:3" x14ac:dyDescent="0.25">
      <c r="A54" t="s">
        <v>725</v>
      </c>
    </row>
    <row r="55" spans="1:3" x14ac:dyDescent="0.25">
      <c r="A55" t="s">
        <v>726</v>
      </c>
      <c r="B55" s="356"/>
    </row>
    <row r="56" spans="1:3" x14ac:dyDescent="0.25">
      <c r="A56" t="s">
        <v>727</v>
      </c>
      <c r="B56" s="356"/>
    </row>
    <row r="57" spans="1:3" x14ac:dyDescent="0.25">
      <c r="A57" t="s">
        <v>728</v>
      </c>
      <c r="B57" s="356"/>
    </row>
    <row r="58" spans="1:3" x14ac:dyDescent="0.25">
      <c r="A58" t="s">
        <v>729</v>
      </c>
      <c r="B58" s="356"/>
    </row>
    <row r="59" spans="1:3" x14ac:dyDescent="0.25">
      <c r="B59" s="359"/>
      <c r="C59" s="354"/>
    </row>
    <row r="60" spans="1:3" x14ac:dyDescent="0.25">
      <c r="A60" t="s">
        <v>730</v>
      </c>
    </row>
    <row r="61" spans="1:3" x14ac:dyDescent="0.25">
      <c r="A61" t="s">
        <v>731</v>
      </c>
      <c r="B61" s="356"/>
    </row>
    <row r="62" spans="1:3" x14ac:dyDescent="0.25">
      <c r="A62" t="s">
        <v>732</v>
      </c>
      <c r="B62" s="356"/>
    </row>
    <row r="63" spans="1:3" x14ac:dyDescent="0.25">
      <c r="A63" t="s">
        <v>733</v>
      </c>
      <c r="B63" s="356"/>
    </row>
    <row r="64" spans="1:3" x14ac:dyDescent="0.25">
      <c r="B64" s="355"/>
      <c r="C64" s="354"/>
    </row>
    <row r="65" spans="1:3" x14ac:dyDescent="0.25">
      <c r="A65" t="s">
        <v>734</v>
      </c>
    </row>
    <row r="66" spans="1:3" x14ac:dyDescent="0.25">
      <c r="A66" t="s">
        <v>735</v>
      </c>
      <c r="B66" s="356"/>
    </row>
    <row r="67" spans="1:3" x14ac:dyDescent="0.25">
      <c r="A67" t="s">
        <v>736</v>
      </c>
      <c r="B67" s="356"/>
    </row>
    <row r="68" spans="1:3" x14ac:dyDescent="0.25">
      <c r="A68" t="s">
        <v>737</v>
      </c>
      <c r="B68" s="356"/>
    </row>
    <row r="69" spans="1:3" x14ac:dyDescent="0.25">
      <c r="A69" t="s">
        <v>738</v>
      </c>
      <c r="B69" s="356"/>
    </row>
    <row r="70" spans="1:3" x14ac:dyDescent="0.25">
      <c r="A70" t="s">
        <v>739</v>
      </c>
      <c r="B70" s="356"/>
    </row>
    <row r="71" spans="1:3" x14ac:dyDescent="0.25">
      <c r="A71" t="s">
        <v>740</v>
      </c>
      <c r="B71" s="356"/>
    </row>
    <row r="72" spans="1:3" x14ac:dyDescent="0.25">
      <c r="A72" t="s">
        <v>741</v>
      </c>
      <c r="B72" s="356"/>
    </row>
    <row r="73" spans="1:3" x14ac:dyDescent="0.25">
      <c r="B73" s="355"/>
      <c r="C73" s="354"/>
    </row>
    <row r="74" spans="1:3" x14ac:dyDescent="0.25">
      <c r="A74" t="s">
        <v>742</v>
      </c>
      <c r="B74" s="356"/>
    </row>
    <row r="75" spans="1:3" x14ac:dyDescent="0.25">
      <c r="A75" t="s">
        <v>743</v>
      </c>
      <c r="B75" s="356"/>
    </row>
    <row r="76" spans="1:3" ht="15.75" thickBot="1" x14ac:dyDescent="0.3">
      <c r="A76" s="360" t="s">
        <v>744</v>
      </c>
      <c r="B76" s="361"/>
    </row>
    <row r="77" spans="1:3" ht="15.75" x14ac:dyDescent="0.25">
      <c r="A77" s="239" t="s">
        <v>745</v>
      </c>
      <c r="B77" s="362">
        <f>SUM(B46:B76)</f>
        <v>0</v>
      </c>
    </row>
    <row r="79" spans="1:3" x14ac:dyDescent="0.25">
      <c r="A79" t="s">
        <v>746</v>
      </c>
      <c r="B79" s="356"/>
    </row>
    <row r="80" spans="1:3" ht="15.75" thickBot="1" x14ac:dyDescent="0.3">
      <c r="A80" s="360" t="s">
        <v>747</v>
      </c>
      <c r="B80" s="363"/>
    </row>
    <row r="81" spans="1:3" ht="15.75" x14ac:dyDescent="0.25">
      <c r="A81" s="239" t="s">
        <v>748</v>
      </c>
      <c r="B81" s="364">
        <f>B77+B79+B80</f>
        <v>0</v>
      </c>
    </row>
    <row r="82" spans="1:3" x14ac:dyDescent="0.25">
      <c r="B82" s="355"/>
      <c r="C82" s="354"/>
    </row>
    <row r="83" spans="1:3" x14ac:dyDescent="0.25">
      <c r="A83" t="s">
        <v>749</v>
      </c>
      <c r="B83" s="355"/>
    </row>
    <row r="84" spans="1:3" x14ac:dyDescent="0.25">
      <c r="A84" t="s">
        <v>750</v>
      </c>
      <c r="B84" s="350"/>
    </row>
    <row r="85" spans="1:3" x14ac:dyDescent="0.25">
      <c r="A85" t="s">
        <v>751</v>
      </c>
      <c r="B85" s="365"/>
      <c r="C85" t="s">
        <v>752</v>
      </c>
    </row>
    <row r="86" spans="1:3" x14ac:dyDescent="0.25">
      <c r="A86" t="s">
        <v>753</v>
      </c>
      <c r="B86" s="366"/>
    </row>
    <row r="87" spans="1:3" x14ac:dyDescent="0.25">
      <c r="B87" s="367"/>
    </row>
    <row r="88" spans="1:3" ht="15.75" thickBot="1" x14ac:dyDescent="0.3">
      <c r="A88" t="s">
        <v>754</v>
      </c>
      <c r="B88" s="367"/>
    </row>
    <row r="89" spans="1:3" x14ac:dyDescent="0.25">
      <c r="A89" s="368" t="s">
        <v>755</v>
      </c>
      <c r="B89" s="369"/>
    </row>
    <row r="90" spans="1:3" x14ac:dyDescent="0.25">
      <c r="A90" s="370" t="s">
        <v>751</v>
      </c>
      <c r="B90" s="371"/>
      <c r="C90" t="s">
        <v>752</v>
      </c>
    </row>
    <row r="91" spans="1:3" x14ac:dyDescent="0.25">
      <c r="A91" s="370" t="s">
        <v>753</v>
      </c>
      <c r="B91" s="372"/>
    </row>
    <row r="92" spans="1:3" ht="15.75" thickBot="1" x14ac:dyDescent="0.3">
      <c r="A92" s="373" t="s">
        <v>756</v>
      </c>
      <c r="B92" s="374"/>
    </row>
    <row r="93" spans="1:3" x14ac:dyDescent="0.25">
      <c r="A93" s="368" t="s">
        <v>757</v>
      </c>
      <c r="B93" s="369"/>
    </row>
    <row r="94" spans="1:3" x14ac:dyDescent="0.25">
      <c r="A94" s="370" t="s">
        <v>751</v>
      </c>
      <c r="B94" s="371"/>
      <c r="C94" t="s">
        <v>752</v>
      </c>
    </row>
    <row r="95" spans="1:3" x14ac:dyDescent="0.25">
      <c r="A95" s="370" t="s">
        <v>753</v>
      </c>
      <c r="B95" s="375"/>
    </row>
    <row r="96" spans="1:3" ht="15.75" thickBot="1" x14ac:dyDescent="0.3">
      <c r="A96" s="373" t="s">
        <v>756</v>
      </c>
      <c r="B96" s="376"/>
    </row>
    <row r="97" spans="1:3" x14ac:dyDescent="0.25">
      <c r="A97" s="377" t="s">
        <v>1039</v>
      </c>
      <c r="B97" s="369"/>
    </row>
    <row r="98" spans="1:3" ht="12.75" customHeight="1" x14ac:dyDescent="0.25">
      <c r="A98" s="370" t="s">
        <v>751</v>
      </c>
      <c r="B98" s="371"/>
      <c r="C98" t="s">
        <v>752</v>
      </c>
    </row>
    <row r="99" spans="1:3" ht="12.75" customHeight="1" x14ac:dyDescent="0.25">
      <c r="A99" s="370" t="s">
        <v>753</v>
      </c>
      <c r="B99" s="375"/>
    </row>
    <row r="100" spans="1:3" ht="12.75" customHeight="1" thickBot="1" x14ac:dyDescent="0.3">
      <c r="A100" s="373" t="s">
        <v>756</v>
      </c>
      <c r="B100" s="37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1CE3-9291-4EFF-801A-1D5B0C28A0D1}">
  <dimension ref="A1:G50"/>
  <sheetViews>
    <sheetView workbookViewId="0">
      <selection activeCell="D20" sqref="D20"/>
    </sheetView>
  </sheetViews>
  <sheetFormatPr defaultRowHeight="12.75" customHeight="1" x14ac:dyDescent="0.25"/>
  <cols>
    <col min="1" max="1" width="47" customWidth="1"/>
    <col min="2" max="2" width="15.140625" customWidth="1"/>
    <col min="3" max="3" width="12.7109375" customWidth="1"/>
  </cols>
  <sheetData>
    <row r="1" spans="1:7" ht="18" x14ac:dyDescent="0.25">
      <c r="A1" s="340" t="s">
        <v>758</v>
      </c>
    </row>
    <row r="2" spans="1:7" ht="18" x14ac:dyDescent="0.25">
      <c r="A2" s="340"/>
      <c r="C2" s="344"/>
    </row>
    <row r="3" spans="1:7" ht="15.75" thickBot="1" x14ac:dyDescent="0.3">
      <c r="A3" t="s">
        <v>586</v>
      </c>
      <c r="B3">
        <v>0</v>
      </c>
    </row>
    <row r="4" spans="1:7" ht="16.5" thickTop="1" thickBot="1" x14ac:dyDescent="0.3">
      <c r="A4" t="s">
        <v>759</v>
      </c>
      <c r="B4" s="378" t="e">
        <v>#DIV/0!</v>
      </c>
      <c r="D4" s="344"/>
    </row>
    <row r="5" spans="1:7" ht="15.75" thickTop="1" x14ac:dyDescent="0.25">
      <c r="A5" t="s">
        <v>760</v>
      </c>
      <c r="B5" s="355" t="e">
        <v>#DIV/0!</v>
      </c>
      <c r="D5" s="379" t="s">
        <v>761</v>
      </c>
      <c r="E5" s="380"/>
      <c r="F5" s="380"/>
      <c r="G5" s="380"/>
    </row>
    <row r="6" spans="1:7" ht="15" x14ac:dyDescent="0.25">
      <c r="A6" t="s">
        <v>762</v>
      </c>
      <c r="B6" s="355" t="e">
        <v>#DIV/0!</v>
      </c>
      <c r="C6" s="381" t="e">
        <v>#DIV/0!</v>
      </c>
      <c r="D6" s="380" t="s">
        <v>763</v>
      </c>
      <c r="E6" s="380"/>
      <c r="F6" s="380"/>
      <c r="G6" s="380"/>
    </row>
    <row r="7" spans="1:7" ht="15" x14ac:dyDescent="0.25">
      <c r="A7" t="s">
        <v>764</v>
      </c>
      <c r="B7" s="355" t="e">
        <v>#DIV/0!</v>
      </c>
      <c r="C7" s="382" t="e">
        <v>#DIV/0!</v>
      </c>
      <c r="D7" s="380" t="s">
        <v>765</v>
      </c>
      <c r="E7" s="380"/>
      <c r="F7" s="380"/>
      <c r="G7" s="380"/>
    </row>
    <row r="8" spans="1:7" ht="15.75" thickBot="1" x14ac:dyDescent="0.3">
      <c r="A8" t="s">
        <v>766</v>
      </c>
      <c r="B8" s="355">
        <v>0</v>
      </c>
      <c r="C8" s="383" t="e">
        <v>#DIV/0!</v>
      </c>
      <c r="D8" s="380" t="s">
        <v>767</v>
      </c>
      <c r="E8" s="380"/>
      <c r="F8" s="380"/>
      <c r="G8" s="380"/>
    </row>
    <row r="9" spans="1:7" ht="16.5" thickTop="1" thickBot="1" x14ac:dyDescent="0.3">
      <c r="A9" t="s">
        <v>768</v>
      </c>
      <c r="B9" s="384" t="e">
        <v>#DIV/0!</v>
      </c>
      <c r="D9" s="380" t="s">
        <v>769</v>
      </c>
      <c r="E9" s="380"/>
      <c r="F9" s="380"/>
      <c r="G9" s="380"/>
    </row>
    <row r="10" spans="1:7" ht="15.75" thickTop="1" x14ac:dyDescent="0.25">
      <c r="A10" t="s">
        <v>770</v>
      </c>
      <c r="B10" s="383" t="e">
        <v>#DIV/0!</v>
      </c>
      <c r="D10" s="380"/>
      <c r="E10" s="380"/>
      <c r="F10" s="380"/>
      <c r="G10" s="380"/>
    </row>
    <row r="11" spans="1:7" ht="15" x14ac:dyDescent="0.25">
      <c r="A11" t="s">
        <v>771</v>
      </c>
      <c r="B11" s="383" t="e">
        <v>#DIV/0!</v>
      </c>
      <c r="D11" s="380"/>
      <c r="E11" s="380"/>
      <c r="F11" s="380"/>
      <c r="G11" s="380"/>
    </row>
    <row r="12" spans="1:7" ht="15" x14ac:dyDescent="0.25">
      <c r="A12" t="s">
        <v>772</v>
      </c>
      <c r="B12" s="383" t="e">
        <v>#DIV/0!</v>
      </c>
      <c r="D12" s="380"/>
      <c r="E12" s="380"/>
      <c r="F12" s="380"/>
      <c r="G12" s="380"/>
    </row>
    <row r="13" spans="1:7" ht="15" x14ac:dyDescent="0.25">
      <c r="A13" t="s">
        <v>773</v>
      </c>
      <c r="B13" s="383" t="e">
        <v>#DIV/0!</v>
      </c>
      <c r="D13" s="380"/>
      <c r="E13" s="380"/>
      <c r="F13" s="380"/>
      <c r="G13" s="380"/>
    </row>
    <row r="14" spans="1:7" ht="15" x14ac:dyDescent="0.25">
      <c r="A14" t="s">
        <v>774</v>
      </c>
      <c r="B14" s="383" t="e">
        <v>#DIV/0!</v>
      </c>
      <c r="D14" s="380"/>
      <c r="E14" s="380"/>
      <c r="F14" s="380"/>
      <c r="G14" s="380"/>
    </row>
    <row r="15" spans="1:7" ht="15" x14ac:dyDescent="0.25">
      <c r="A15" t="s">
        <v>775</v>
      </c>
      <c r="B15" s="383" t="e">
        <v>#DIV/0!</v>
      </c>
      <c r="D15" s="380"/>
      <c r="E15" s="380"/>
      <c r="F15" s="380"/>
      <c r="G15" s="380"/>
    </row>
    <row r="16" spans="1:7" ht="15" x14ac:dyDescent="0.25">
      <c r="A16" t="s">
        <v>776</v>
      </c>
      <c r="B16" s="383" t="e">
        <v>#DIV/0!</v>
      </c>
      <c r="D16" s="380"/>
      <c r="E16" s="380"/>
      <c r="F16" s="380"/>
      <c r="G16" s="380"/>
    </row>
    <row r="17" spans="1:7" ht="15" x14ac:dyDescent="0.25">
      <c r="B17" s="383"/>
      <c r="D17" s="380"/>
      <c r="E17" s="380"/>
      <c r="F17" s="380"/>
      <c r="G17" s="380"/>
    </row>
    <row r="18" spans="1:7" ht="15.75" thickBot="1" x14ac:dyDescent="0.3">
      <c r="A18" t="s">
        <v>777</v>
      </c>
      <c r="B18" s="385" t="e">
        <v>#DIV/0!</v>
      </c>
      <c r="D18" s="380" t="s">
        <v>778</v>
      </c>
      <c r="E18" s="380"/>
      <c r="F18" s="380"/>
      <c r="G18" s="380"/>
    </row>
    <row r="19" spans="1:7" ht="16.5" thickTop="1" thickBot="1" x14ac:dyDescent="0.3">
      <c r="A19" t="s">
        <v>779</v>
      </c>
      <c r="B19" s="386" t="e">
        <v>#DIV/0!</v>
      </c>
      <c r="C19" t="s">
        <v>780</v>
      </c>
      <c r="D19" s="380" t="s">
        <v>781</v>
      </c>
      <c r="E19" s="380"/>
      <c r="F19" s="380"/>
      <c r="G19" s="380"/>
    </row>
    <row r="20" spans="1:7" ht="15.75" thickTop="1" x14ac:dyDescent="0.25">
      <c r="A20" t="s">
        <v>782</v>
      </c>
      <c r="B20" s="382" t="e">
        <v>#DIV/0!</v>
      </c>
      <c r="C20" t="s">
        <v>780</v>
      </c>
      <c r="D20" s="380" t="s">
        <v>783</v>
      </c>
      <c r="E20" s="380"/>
      <c r="F20" s="380"/>
      <c r="G20" s="380"/>
    </row>
    <row r="21" spans="1:7" ht="15" x14ac:dyDescent="0.25">
      <c r="A21" t="s">
        <v>784</v>
      </c>
      <c r="B21" s="382" t="e">
        <v>#DIV/0!</v>
      </c>
      <c r="C21" t="s">
        <v>780</v>
      </c>
      <c r="D21" s="380" t="s">
        <v>785</v>
      </c>
      <c r="E21" s="380"/>
      <c r="F21" s="380"/>
      <c r="G21" s="380"/>
    </row>
    <row r="22" spans="1:7" ht="15.75" thickBot="1" x14ac:dyDescent="0.3">
      <c r="A22" t="s">
        <v>786</v>
      </c>
      <c r="B22" s="382" t="e">
        <v>#DIV/0!</v>
      </c>
      <c r="C22" t="s">
        <v>780</v>
      </c>
      <c r="D22" s="380" t="s">
        <v>787</v>
      </c>
      <c r="E22" s="380"/>
      <c r="F22" s="380"/>
      <c r="G22" s="380"/>
    </row>
    <row r="23" spans="1:7" ht="15.75" thickTop="1" x14ac:dyDescent="0.25">
      <c r="A23" t="s">
        <v>788</v>
      </c>
      <c r="B23" s="387">
        <v>0</v>
      </c>
      <c r="C23" s="388" t="e">
        <v>#DIV/0!</v>
      </c>
      <c r="D23" s="380" t="s">
        <v>789</v>
      </c>
      <c r="E23" s="380"/>
      <c r="F23" s="380"/>
      <c r="G23" s="380"/>
    </row>
    <row r="24" spans="1:7" ht="15.75" thickBot="1" x14ac:dyDescent="0.3">
      <c r="A24" t="s">
        <v>790</v>
      </c>
      <c r="B24" s="389">
        <v>0</v>
      </c>
      <c r="C24" s="390" t="e">
        <v>#DIV/0!</v>
      </c>
      <c r="D24" s="380" t="s">
        <v>791</v>
      </c>
      <c r="E24" s="380"/>
      <c r="F24" s="380"/>
      <c r="G24" s="380"/>
    </row>
    <row r="25" spans="1:7" ht="15.75" thickTop="1" x14ac:dyDescent="0.25">
      <c r="B25" s="391"/>
      <c r="C25" s="390"/>
    </row>
    <row r="26" spans="1:7" ht="15.75" thickBot="1" x14ac:dyDescent="0.3">
      <c r="A26" t="s">
        <v>792</v>
      </c>
      <c r="B26" s="355" t="e">
        <v>#DIV/0!</v>
      </c>
    </row>
    <row r="27" spans="1:7" ht="16.5" thickTop="1" thickBot="1" x14ac:dyDescent="0.3">
      <c r="A27" t="s">
        <v>793</v>
      </c>
      <c r="B27" s="392" t="e">
        <v>#DIV/0!</v>
      </c>
      <c r="C27" s="393" t="e">
        <f>B27/43560</f>
        <v>#DIV/0!</v>
      </c>
      <c r="D27" t="s">
        <v>794</v>
      </c>
    </row>
    <row r="28" spans="1:7" ht="15.75" thickTop="1" x14ac:dyDescent="0.25">
      <c r="A28" t="s">
        <v>795</v>
      </c>
      <c r="B28" s="355" t="e">
        <v>#DIV/0!</v>
      </c>
    </row>
    <row r="29" spans="1:7" ht="15.75" thickBot="1" x14ac:dyDescent="0.3">
      <c r="A29" t="s">
        <v>796</v>
      </c>
      <c r="B29" s="355" t="e">
        <v>#DIV/0!</v>
      </c>
    </row>
    <row r="30" spans="1:7" ht="16.5" thickTop="1" thickBot="1" x14ac:dyDescent="0.3">
      <c r="A30" t="s">
        <v>797</v>
      </c>
      <c r="B30" s="378" t="e">
        <v>#DIV/0!</v>
      </c>
    </row>
    <row r="31" spans="1:7" ht="15.75" thickTop="1" x14ac:dyDescent="0.25">
      <c r="A31" t="s">
        <v>798</v>
      </c>
      <c r="B31" s="355" t="e">
        <v>#DIV/0!</v>
      </c>
    </row>
    <row r="32" spans="1:7" ht="15.75" thickBot="1" x14ac:dyDescent="0.3">
      <c r="A32" t="s">
        <v>799</v>
      </c>
      <c r="B32" s="355" t="e">
        <v>#DIV/0!</v>
      </c>
    </row>
    <row r="33" spans="1:3" ht="16.5" thickTop="1" thickBot="1" x14ac:dyDescent="0.3">
      <c r="A33" t="s">
        <v>800</v>
      </c>
      <c r="B33" s="378" t="e">
        <v>#DIV/0!</v>
      </c>
    </row>
    <row r="34" spans="1:3" ht="15.75" thickTop="1" x14ac:dyDescent="0.25">
      <c r="B34" s="355"/>
    </row>
    <row r="35" spans="1:3" ht="15" x14ac:dyDescent="0.25">
      <c r="A35" t="s">
        <v>1040</v>
      </c>
      <c r="B35" s="355">
        <v>0</v>
      </c>
      <c r="C35" s="394" t="e">
        <v>#DIV/0!</v>
      </c>
    </row>
    <row r="36" spans="1:3" ht="15" x14ac:dyDescent="0.25">
      <c r="A36" t="s">
        <v>599</v>
      </c>
      <c r="B36" s="355">
        <v>0</v>
      </c>
      <c r="C36" s="394" t="e">
        <v>#DIV/0!</v>
      </c>
    </row>
    <row r="37" spans="1:3" ht="15" x14ac:dyDescent="0.25">
      <c r="A37" t="s">
        <v>801</v>
      </c>
      <c r="B37" s="355">
        <v>0</v>
      </c>
      <c r="C37" s="394" t="e">
        <v>#DIV/0!</v>
      </c>
    </row>
    <row r="38" spans="1:3" ht="15" x14ac:dyDescent="0.25">
      <c r="A38" t="s">
        <v>802</v>
      </c>
      <c r="B38" s="355">
        <f>SUM(B36:B37)</f>
        <v>0</v>
      </c>
      <c r="C38" s="394" t="e">
        <v>#DIV/0!</v>
      </c>
    </row>
    <row r="39" spans="1:3" ht="15" x14ac:dyDescent="0.25">
      <c r="A39" t="s">
        <v>803</v>
      </c>
      <c r="B39" s="355">
        <v>0</v>
      </c>
      <c r="C39" s="394" t="e">
        <v>#DIV/0!</v>
      </c>
    </row>
    <row r="40" spans="1:3" ht="15" x14ac:dyDescent="0.25">
      <c r="A40" t="s">
        <v>804</v>
      </c>
      <c r="B40" s="355" t="e">
        <v>#REF!</v>
      </c>
      <c r="C40" s="394" t="e">
        <v>#REF!</v>
      </c>
    </row>
    <row r="41" spans="1:3" ht="15" x14ac:dyDescent="0.25">
      <c r="A41" t="s">
        <v>805</v>
      </c>
      <c r="B41" s="355">
        <v>0</v>
      </c>
      <c r="C41" s="394" t="e">
        <v>#DIV/0!</v>
      </c>
    </row>
    <row r="42" spans="1:3" ht="15.75" thickBot="1" x14ac:dyDescent="0.3">
      <c r="B42" s="355"/>
    </row>
    <row r="43" spans="1:3" ht="15.75" thickTop="1" x14ac:dyDescent="0.25">
      <c r="A43" t="s">
        <v>1046</v>
      </c>
      <c r="B43" s="395" t="e">
        <v>#DIV/0!</v>
      </c>
    </row>
    <row r="44" spans="1:3" ht="15" x14ac:dyDescent="0.25">
      <c r="A44" t="s">
        <v>1047</v>
      </c>
      <c r="B44" s="396" t="e">
        <v>#DIV/0!</v>
      </c>
    </row>
    <row r="45" spans="1:3" ht="15.75" thickBot="1" x14ac:dyDescent="0.3">
      <c r="A45" t="s">
        <v>1048</v>
      </c>
      <c r="B45" s="397">
        <v>0</v>
      </c>
      <c r="C45" s="398" t="s">
        <v>806</v>
      </c>
    </row>
    <row r="47" spans="1:3" ht="15.75" thickTop="1" x14ac:dyDescent="0.25">
      <c r="A47" s="244" t="s">
        <v>807</v>
      </c>
      <c r="B47" s="399" t="e">
        <v>#DIV/0!</v>
      </c>
    </row>
    <row r="48" spans="1:3" ht="15" x14ac:dyDescent="0.25">
      <c r="A48" t="s">
        <v>808</v>
      </c>
      <c r="B48" s="396" t="e">
        <v>#DIV/0!</v>
      </c>
    </row>
    <row r="49" spans="1:2" ht="15" x14ac:dyDescent="0.25">
      <c r="A49" s="244" t="s">
        <v>809</v>
      </c>
      <c r="B49" s="400">
        <v>0</v>
      </c>
    </row>
    <row r="50" spans="1:2" ht="15.75" thickBot="1" x14ac:dyDescent="0.3">
      <c r="A50" t="s">
        <v>1049</v>
      </c>
      <c r="B50" s="401" t="e">
        <v>#DIV/0!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F931-4900-4393-B4D4-EEE635F7BF13}">
  <dimension ref="A1:F196"/>
  <sheetViews>
    <sheetView topLeftCell="A2" workbookViewId="0">
      <selection activeCell="B40" sqref="B40"/>
    </sheetView>
  </sheetViews>
  <sheetFormatPr defaultColWidth="9.140625" defaultRowHeight="15" x14ac:dyDescent="0.25"/>
  <cols>
    <col min="1" max="1" width="22" style="86" customWidth="1"/>
    <col min="2" max="2" width="25.7109375" style="86" customWidth="1"/>
    <col min="3" max="4" width="14.28515625" style="86" customWidth="1"/>
    <col min="5" max="5" width="13.140625" style="86" customWidth="1"/>
    <col min="6" max="16384" width="9.140625" style="86"/>
  </cols>
  <sheetData>
    <row r="1" spans="1:6" x14ac:dyDescent="0.25">
      <c r="A1" t="s">
        <v>586</v>
      </c>
      <c r="B1">
        <v>0</v>
      </c>
      <c r="C1"/>
      <c r="D1"/>
    </row>
    <row r="2" spans="1:6" x14ac:dyDescent="0.25">
      <c r="A2"/>
      <c r="B2"/>
      <c r="C2"/>
      <c r="D2"/>
    </row>
    <row r="3" spans="1:6" x14ac:dyDescent="0.25">
      <c r="A3" t="s">
        <v>810</v>
      </c>
      <c r="B3">
        <v>0</v>
      </c>
      <c r="C3"/>
      <c r="D3"/>
    </row>
    <row r="4" spans="1:6" x14ac:dyDescent="0.25">
      <c r="A4" t="s">
        <v>706</v>
      </c>
      <c r="B4">
        <v>0</v>
      </c>
      <c r="C4"/>
      <c r="D4"/>
    </row>
    <row r="5" spans="1:6" x14ac:dyDescent="0.25">
      <c r="A5" t="s">
        <v>811</v>
      </c>
      <c r="B5">
        <v>0</v>
      </c>
      <c r="C5" t="s">
        <v>812</v>
      </c>
      <c r="D5"/>
    </row>
    <row r="6" spans="1:6" x14ac:dyDescent="0.25">
      <c r="A6" t="s">
        <v>813</v>
      </c>
      <c r="B6">
        <v>0</v>
      </c>
      <c r="C6" t="s">
        <v>814</v>
      </c>
      <c r="D6"/>
    </row>
    <row r="8" spans="1:6" x14ac:dyDescent="0.25">
      <c r="A8" s="402" t="s">
        <v>815</v>
      </c>
      <c r="B8" s="402" t="s">
        <v>816</v>
      </c>
      <c r="C8" s="402" t="s">
        <v>817</v>
      </c>
      <c r="D8" s="402" t="s">
        <v>818</v>
      </c>
      <c r="E8" s="402" t="s">
        <v>819</v>
      </c>
      <c r="F8" s="402" t="s">
        <v>820</v>
      </c>
    </row>
    <row r="9" spans="1:6" x14ac:dyDescent="0.25">
      <c r="A9" s="403"/>
      <c r="B9" s="403"/>
      <c r="C9" s="403"/>
      <c r="D9" s="403"/>
      <c r="E9" s="403"/>
      <c r="F9" s="403"/>
    </row>
    <row r="10" spans="1:6" x14ac:dyDescent="0.25">
      <c r="A10" s="402"/>
      <c r="B10" s="403" t="s">
        <v>821</v>
      </c>
      <c r="C10" s="404"/>
      <c r="D10" s="405" t="e">
        <f t="shared" ref="D10:D45" si="0">C10/$B$6</f>
        <v>#DIV/0!</v>
      </c>
      <c r="E10" s="406" t="e">
        <f t="shared" ref="E10:E45" si="1">C10/$B$4</f>
        <v>#DIV/0!</v>
      </c>
      <c r="F10" s="407" t="e">
        <f t="shared" ref="F10:F15" si="2">C10/$C$15</f>
        <v>#DIV/0!</v>
      </c>
    </row>
    <row r="11" spans="1:6" x14ac:dyDescent="0.25">
      <c r="A11" s="402"/>
      <c r="B11" s="403" t="s">
        <v>822</v>
      </c>
      <c r="C11" s="404"/>
      <c r="D11" s="405" t="e">
        <f t="shared" si="0"/>
        <v>#DIV/0!</v>
      </c>
      <c r="E11" s="406" t="e">
        <f t="shared" si="1"/>
        <v>#DIV/0!</v>
      </c>
      <c r="F11" s="407" t="e">
        <f t="shared" si="2"/>
        <v>#DIV/0!</v>
      </c>
    </row>
    <row r="12" spans="1:6" x14ac:dyDescent="0.25">
      <c r="A12" s="402"/>
      <c r="B12" s="403" t="s">
        <v>823</v>
      </c>
      <c r="C12" s="404"/>
      <c r="D12" s="405" t="e">
        <f t="shared" si="0"/>
        <v>#DIV/0!</v>
      </c>
      <c r="E12" s="406" t="e">
        <f t="shared" si="1"/>
        <v>#DIV/0!</v>
      </c>
      <c r="F12" s="407" t="e">
        <f t="shared" si="2"/>
        <v>#DIV/0!</v>
      </c>
    </row>
    <row r="13" spans="1:6" x14ac:dyDescent="0.25">
      <c r="A13" s="402"/>
      <c r="B13" s="403" t="s">
        <v>824</v>
      </c>
      <c r="C13" s="408"/>
      <c r="D13" s="405" t="e">
        <f t="shared" si="0"/>
        <v>#DIV/0!</v>
      </c>
      <c r="E13" s="406" t="e">
        <f t="shared" si="1"/>
        <v>#DIV/0!</v>
      </c>
      <c r="F13" s="407" t="e">
        <f t="shared" si="2"/>
        <v>#DIV/0!</v>
      </c>
    </row>
    <row r="14" spans="1:6" x14ac:dyDescent="0.25">
      <c r="A14" s="402"/>
      <c r="B14" s="403" t="s">
        <v>825</v>
      </c>
      <c r="C14" s="404"/>
      <c r="D14" s="405" t="e">
        <f t="shared" si="0"/>
        <v>#DIV/0!</v>
      </c>
      <c r="E14" s="406" t="e">
        <f t="shared" si="1"/>
        <v>#DIV/0!</v>
      </c>
      <c r="F14" s="407" t="e">
        <f t="shared" si="2"/>
        <v>#DIV/0!</v>
      </c>
    </row>
    <row r="15" spans="1:6" x14ac:dyDescent="0.25">
      <c r="A15" s="402"/>
      <c r="B15" s="403" t="s">
        <v>826</v>
      </c>
      <c r="C15" s="409">
        <f>SUM(C10:C14)</f>
        <v>0</v>
      </c>
      <c r="D15" s="405" t="e">
        <f t="shared" si="0"/>
        <v>#DIV/0!</v>
      </c>
      <c r="E15" s="406" t="e">
        <f t="shared" si="1"/>
        <v>#DIV/0!</v>
      </c>
      <c r="F15" s="407" t="e">
        <f t="shared" si="2"/>
        <v>#DIV/0!</v>
      </c>
    </row>
    <row r="16" spans="1:6" x14ac:dyDescent="0.25">
      <c r="A16" s="402"/>
      <c r="B16" s="403" t="s">
        <v>827</v>
      </c>
      <c r="C16" s="404"/>
      <c r="D16" s="405" t="e">
        <f t="shared" si="0"/>
        <v>#DIV/0!</v>
      </c>
      <c r="E16" s="406" t="e">
        <f t="shared" si="1"/>
        <v>#DIV/0!</v>
      </c>
      <c r="F16" s="407" t="e">
        <f t="shared" ref="F16:F45" si="3">C16/$C$45</f>
        <v>#DIV/0!</v>
      </c>
    </row>
    <row r="17" spans="1:6" x14ac:dyDescent="0.25">
      <c r="A17" s="402"/>
      <c r="B17" s="403" t="s">
        <v>828</v>
      </c>
      <c r="C17" s="404"/>
      <c r="D17" s="405" t="e">
        <f t="shared" si="0"/>
        <v>#DIV/0!</v>
      </c>
      <c r="E17" s="406" t="e">
        <f t="shared" si="1"/>
        <v>#DIV/0!</v>
      </c>
      <c r="F17" s="407" t="e">
        <f t="shared" si="3"/>
        <v>#DIV/0!</v>
      </c>
    </row>
    <row r="18" spans="1:6" x14ac:dyDescent="0.25">
      <c r="A18" s="402"/>
      <c r="B18" s="403" t="s">
        <v>829</v>
      </c>
      <c r="C18" s="404"/>
      <c r="D18" s="405" t="e">
        <f t="shared" si="0"/>
        <v>#DIV/0!</v>
      </c>
      <c r="E18" s="406" t="e">
        <f t="shared" si="1"/>
        <v>#DIV/0!</v>
      </c>
      <c r="F18" s="407" t="e">
        <f t="shared" si="3"/>
        <v>#DIV/0!</v>
      </c>
    </row>
    <row r="19" spans="1:6" x14ac:dyDescent="0.25">
      <c r="A19" s="402"/>
      <c r="B19" s="403" t="s">
        <v>830</v>
      </c>
      <c r="C19" s="404"/>
      <c r="D19" s="405" t="e">
        <f t="shared" si="0"/>
        <v>#DIV/0!</v>
      </c>
      <c r="E19" s="406" t="e">
        <f t="shared" si="1"/>
        <v>#DIV/0!</v>
      </c>
      <c r="F19" s="407" t="e">
        <f t="shared" si="3"/>
        <v>#DIV/0!</v>
      </c>
    </row>
    <row r="20" spans="1:6" x14ac:dyDescent="0.25">
      <c r="A20" s="402"/>
      <c r="B20" s="403" t="s">
        <v>831</v>
      </c>
      <c r="C20" s="404"/>
      <c r="D20" s="405" t="e">
        <f t="shared" si="0"/>
        <v>#DIV/0!</v>
      </c>
      <c r="E20" s="406" t="e">
        <f t="shared" si="1"/>
        <v>#DIV/0!</v>
      </c>
      <c r="F20" s="407" t="e">
        <f t="shared" si="3"/>
        <v>#DIV/0!</v>
      </c>
    </row>
    <row r="21" spans="1:6" x14ac:dyDescent="0.25">
      <c r="A21" s="402"/>
      <c r="B21" s="403" t="s">
        <v>1071</v>
      </c>
      <c r="C21" s="404"/>
      <c r="D21" s="405" t="e">
        <f t="shared" si="0"/>
        <v>#DIV/0!</v>
      </c>
      <c r="E21" s="406" t="e">
        <f t="shared" si="1"/>
        <v>#DIV/0!</v>
      </c>
      <c r="F21" s="407" t="e">
        <f t="shared" si="3"/>
        <v>#DIV/0!</v>
      </c>
    </row>
    <row r="22" spans="1:6" x14ac:dyDescent="0.25">
      <c r="A22" s="402"/>
      <c r="B22" s="403" t="s">
        <v>832</v>
      </c>
      <c r="C22" s="404"/>
      <c r="D22" s="405" t="e">
        <f t="shared" si="0"/>
        <v>#DIV/0!</v>
      </c>
      <c r="E22" s="406" t="e">
        <f t="shared" si="1"/>
        <v>#DIV/0!</v>
      </c>
      <c r="F22" s="407" t="e">
        <f t="shared" si="3"/>
        <v>#DIV/0!</v>
      </c>
    </row>
    <row r="23" spans="1:6" x14ac:dyDescent="0.25">
      <c r="A23" s="402"/>
      <c r="B23" s="403" t="s">
        <v>833</v>
      </c>
      <c r="C23" s="404"/>
      <c r="D23" s="405" t="e">
        <f t="shared" si="0"/>
        <v>#DIV/0!</v>
      </c>
      <c r="E23" s="406" t="e">
        <f t="shared" si="1"/>
        <v>#DIV/0!</v>
      </c>
      <c r="F23" s="407" t="e">
        <f t="shared" si="3"/>
        <v>#DIV/0!</v>
      </c>
    </row>
    <row r="24" spans="1:6" x14ac:dyDescent="0.25">
      <c r="A24" s="402"/>
      <c r="B24" s="403" t="s">
        <v>834</v>
      </c>
      <c r="C24" s="404"/>
      <c r="D24" s="405" t="e">
        <f t="shared" si="0"/>
        <v>#DIV/0!</v>
      </c>
      <c r="E24" s="406" t="e">
        <f t="shared" si="1"/>
        <v>#DIV/0!</v>
      </c>
      <c r="F24" s="407" t="e">
        <f t="shared" si="3"/>
        <v>#DIV/0!</v>
      </c>
    </row>
    <row r="25" spans="1:6" x14ac:dyDescent="0.25">
      <c r="A25" s="402"/>
      <c r="B25" s="403" t="s">
        <v>835</v>
      </c>
      <c r="C25" s="404"/>
      <c r="D25" s="405" t="e">
        <f t="shared" si="0"/>
        <v>#DIV/0!</v>
      </c>
      <c r="E25" s="406" t="e">
        <f t="shared" si="1"/>
        <v>#DIV/0!</v>
      </c>
      <c r="F25" s="407" t="e">
        <f t="shared" si="3"/>
        <v>#DIV/0!</v>
      </c>
    </row>
    <row r="26" spans="1:6" x14ac:dyDescent="0.25">
      <c r="A26" s="402"/>
      <c r="B26" s="403" t="s">
        <v>836</v>
      </c>
      <c r="C26" s="404"/>
      <c r="D26" s="405" t="e">
        <f t="shared" si="0"/>
        <v>#DIV/0!</v>
      </c>
      <c r="E26" s="406" t="e">
        <f t="shared" si="1"/>
        <v>#DIV/0!</v>
      </c>
      <c r="F26" s="407" t="e">
        <f t="shared" si="3"/>
        <v>#DIV/0!</v>
      </c>
    </row>
    <row r="27" spans="1:6" x14ac:dyDescent="0.25">
      <c r="A27" s="402"/>
      <c r="B27" s="403" t="s">
        <v>837</v>
      </c>
      <c r="C27" s="404"/>
      <c r="D27" s="405" t="e">
        <f t="shared" si="0"/>
        <v>#DIV/0!</v>
      </c>
      <c r="E27" s="406" t="e">
        <f t="shared" si="1"/>
        <v>#DIV/0!</v>
      </c>
      <c r="F27" s="407" t="e">
        <f t="shared" si="3"/>
        <v>#DIV/0!</v>
      </c>
    </row>
    <row r="28" spans="1:6" x14ac:dyDescent="0.25">
      <c r="A28" s="402"/>
      <c r="B28" s="403" t="s">
        <v>838</v>
      </c>
      <c r="C28" s="404"/>
      <c r="D28" s="405" t="e">
        <f t="shared" si="0"/>
        <v>#DIV/0!</v>
      </c>
      <c r="E28" s="406" t="e">
        <f t="shared" si="1"/>
        <v>#DIV/0!</v>
      </c>
      <c r="F28" s="407" t="e">
        <f t="shared" si="3"/>
        <v>#DIV/0!</v>
      </c>
    </row>
    <row r="29" spans="1:6" x14ac:dyDescent="0.25">
      <c r="A29" s="402"/>
      <c r="B29" s="403" t="s">
        <v>839</v>
      </c>
      <c r="C29" s="404"/>
      <c r="D29" s="405" t="e">
        <f t="shared" si="0"/>
        <v>#DIV/0!</v>
      </c>
      <c r="E29" s="406" t="e">
        <f t="shared" si="1"/>
        <v>#DIV/0!</v>
      </c>
      <c r="F29" s="407" t="e">
        <f t="shared" si="3"/>
        <v>#DIV/0!</v>
      </c>
    </row>
    <row r="30" spans="1:6" x14ac:dyDescent="0.25">
      <c r="A30" s="402"/>
      <c r="B30" s="403" t="s">
        <v>840</v>
      </c>
      <c r="C30" s="404"/>
      <c r="D30" s="405" t="e">
        <f t="shared" si="0"/>
        <v>#DIV/0!</v>
      </c>
      <c r="E30" s="406" t="e">
        <f t="shared" si="1"/>
        <v>#DIV/0!</v>
      </c>
      <c r="F30" s="407" t="e">
        <f t="shared" si="3"/>
        <v>#DIV/0!</v>
      </c>
    </row>
    <row r="31" spans="1:6" x14ac:dyDescent="0.25">
      <c r="A31" s="402"/>
      <c r="B31" s="403" t="s">
        <v>841</v>
      </c>
      <c r="C31" s="404"/>
      <c r="D31" s="405" t="e">
        <f t="shared" si="0"/>
        <v>#DIV/0!</v>
      </c>
      <c r="E31" s="406" t="e">
        <f t="shared" si="1"/>
        <v>#DIV/0!</v>
      </c>
      <c r="F31" s="407" t="e">
        <f t="shared" si="3"/>
        <v>#DIV/0!</v>
      </c>
    </row>
    <row r="32" spans="1:6" x14ac:dyDescent="0.25">
      <c r="A32" s="402"/>
      <c r="B32" s="403" t="s">
        <v>842</v>
      </c>
      <c r="C32" s="404"/>
      <c r="D32" s="405" t="e">
        <f t="shared" si="0"/>
        <v>#DIV/0!</v>
      </c>
      <c r="E32" s="406" t="e">
        <f t="shared" si="1"/>
        <v>#DIV/0!</v>
      </c>
      <c r="F32" s="407" t="e">
        <f t="shared" si="3"/>
        <v>#DIV/0!</v>
      </c>
    </row>
    <row r="33" spans="1:6" x14ac:dyDescent="0.25">
      <c r="A33" s="402"/>
      <c r="B33" s="403" t="s">
        <v>843</v>
      </c>
      <c r="C33" s="404"/>
      <c r="D33" s="405" t="e">
        <f t="shared" si="0"/>
        <v>#DIV/0!</v>
      </c>
      <c r="E33" s="406" t="e">
        <f t="shared" si="1"/>
        <v>#DIV/0!</v>
      </c>
      <c r="F33" s="407" t="e">
        <f t="shared" si="3"/>
        <v>#DIV/0!</v>
      </c>
    </row>
    <row r="34" spans="1:6" x14ac:dyDescent="0.25">
      <c r="A34" s="402"/>
      <c r="B34" s="403" t="s">
        <v>844</v>
      </c>
      <c r="C34" s="404"/>
      <c r="D34" s="405" t="e">
        <f t="shared" si="0"/>
        <v>#DIV/0!</v>
      </c>
      <c r="E34" s="406" t="e">
        <f t="shared" si="1"/>
        <v>#DIV/0!</v>
      </c>
      <c r="F34" s="407" t="e">
        <f t="shared" si="3"/>
        <v>#DIV/0!</v>
      </c>
    </row>
    <row r="35" spans="1:6" x14ac:dyDescent="0.25">
      <c r="A35" s="402"/>
      <c r="B35" s="403" t="s">
        <v>845</v>
      </c>
      <c r="C35" s="404"/>
      <c r="D35" s="405" t="e">
        <f t="shared" si="0"/>
        <v>#DIV/0!</v>
      </c>
      <c r="E35" s="406" t="e">
        <f t="shared" si="1"/>
        <v>#DIV/0!</v>
      </c>
      <c r="F35" s="407" t="e">
        <f t="shared" si="3"/>
        <v>#DIV/0!</v>
      </c>
    </row>
    <row r="36" spans="1:6" x14ac:dyDescent="0.25">
      <c r="A36" s="402"/>
      <c r="B36" s="403" t="s">
        <v>846</v>
      </c>
      <c r="C36" s="404"/>
      <c r="D36" s="405" t="e">
        <f t="shared" si="0"/>
        <v>#DIV/0!</v>
      </c>
      <c r="E36" s="406" t="e">
        <f t="shared" si="1"/>
        <v>#DIV/0!</v>
      </c>
      <c r="F36" s="407" t="e">
        <f t="shared" si="3"/>
        <v>#DIV/0!</v>
      </c>
    </row>
    <row r="37" spans="1:6" x14ac:dyDescent="0.25">
      <c r="A37" s="402"/>
      <c r="B37" s="403" t="s">
        <v>847</v>
      </c>
      <c r="C37" s="404"/>
      <c r="D37" s="405" t="e">
        <f t="shared" si="0"/>
        <v>#DIV/0!</v>
      </c>
      <c r="E37" s="406" t="e">
        <f t="shared" si="1"/>
        <v>#DIV/0!</v>
      </c>
      <c r="F37" s="407" t="e">
        <f t="shared" si="3"/>
        <v>#DIV/0!</v>
      </c>
    </row>
    <row r="38" spans="1:6" x14ac:dyDescent="0.25">
      <c r="A38" s="402"/>
      <c r="B38" s="403" t="s">
        <v>848</v>
      </c>
      <c r="C38" s="404"/>
      <c r="D38" s="405" t="e">
        <f t="shared" si="0"/>
        <v>#DIV/0!</v>
      </c>
      <c r="E38" s="406" t="e">
        <f t="shared" si="1"/>
        <v>#DIV/0!</v>
      </c>
      <c r="F38" s="407" t="e">
        <f t="shared" si="3"/>
        <v>#DIV/0!</v>
      </c>
    </row>
    <row r="39" spans="1:6" x14ac:dyDescent="0.25">
      <c r="A39" s="402"/>
      <c r="B39" s="403" t="s">
        <v>849</v>
      </c>
      <c r="C39" s="404"/>
      <c r="D39" s="405" t="e">
        <f t="shared" si="0"/>
        <v>#DIV/0!</v>
      </c>
      <c r="E39" s="406" t="e">
        <f t="shared" si="1"/>
        <v>#DIV/0!</v>
      </c>
      <c r="F39" s="407" t="e">
        <f t="shared" si="3"/>
        <v>#DIV/0!</v>
      </c>
    </row>
    <row r="40" spans="1:6" x14ac:dyDescent="0.25">
      <c r="A40" s="402"/>
      <c r="B40" s="403" t="s">
        <v>850</v>
      </c>
      <c r="C40" s="404"/>
      <c r="D40" s="405" t="e">
        <f t="shared" si="0"/>
        <v>#DIV/0!</v>
      </c>
      <c r="E40" s="406" t="e">
        <f t="shared" si="1"/>
        <v>#DIV/0!</v>
      </c>
      <c r="F40" s="407" t="e">
        <f t="shared" si="3"/>
        <v>#DIV/0!</v>
      </c>
    </row>
    <row r="41" spans="1:6" x14ac:dyDescent="0.25">
      <c r="A41" s="402"/>
      <c r="B41" s="403" t="s">
        <v>851</v>
      </c>
      <c r="C41" s="404"/>
      <c r="D41" s="405" t="e">
        <f t="shared" si="0"/>
        <v>#DIV/0!</v>
      </c>
      <c r="E41" s="406" t="e">
        <f t="shared" si="1"/>
        <v>#DIV/0!</v>
      </c>
      <c r="F41" s="407" t="e">
        <f t="shared" si="3"/>
        <v>#DIV/0!</v>
      </c>
    </row>
    <row r="42" spans="1:6" x14ac:dyDescent="0.25">
      <c r="A42" s="402"/>
      <c r="B42" s="403" t="s">
        <v>852</v>
      </c>
      <c r="C42" s="404"/>
      <c r="D42" s="405" t="e">
        <f t="shared" si="0"/>
        <v>#DIV/0!</v>
      </c>
      <c r="E42" s="406" t="e">
        <f t="shared" si="1"/>
        <v>#DIV/0!</v>
      </c>
      <c r="F42" s="407" t="e">
        <f t="shared" si="3"/>
        <v>#DIV/0!</v>
      </c>
    </row>
    <row r="43" spans="1:6" x14ac:dyDescent="0.25">
      <c r="A43" s="402"/>
      <c r="B43" s="403" t="s">
        <v>853</v>
      </c>
      <c r="C43" s="404"/>
      <c r="D43" s="405" t="e">
        <f t="shared" si="0"/>
        <v>#DIV/0!</v>
      </c>
      <c r="E43" s="406" t="e">
        <f t="shared" si="1"/>
        <v>#DIV/0!</v>
      </c>
      <c r="F43" s="407" t="e">
        <f t="shared" si="3"/>
        <v>#DIV/0!</v>
      </c>
    </row>
    <row r="44" spans="1:6" x14ac:dyDescent="0.25">
      <c r="A44" s="402"/>
      <c r="B44" s="403" t="s">
        <v>854</v>
      </c>
      <c r="C44" s="404"/>
      <c r="D44" s="405" t="e">
        <f t="shared" si="0"/>
        <v>#DIV/0!</v>
      </c>
      <c r="E44" s="406" t="e">
        <f t="shared" si="1"/>
        <v>#DIV/0!</v>
      </c>
      <c r="F44" s="407" t="e">
        <f t="shared" si="3"/>
        <v>#DIV/0!</v>
      </c>
    </row>
    <row r="45" spans="1:6" x14ac:dyDescent="0.25">
      <c r="A45" s="402"/>
      <c r="B45" s="403" t="s">
        <v>855</v>
      </c>
      <c r="C45" s="409">
        <f>SUM(C16:C44)</f>
        <v>0</v>
      </c>
      <c r="D45" s="405" t="e">
        <f t="shared" si="0"/>
        <v>#DIV/0!</v>
      </c>
      <c r="E45" s="406" t="e">
        <f t="shared" si="1"/>
        <v>#DIV/0!</v>
      </c>
      <c r="F45" s="407" t="e">
        <f t="shared" si="3"/>
        <v>#DIV/0!</v>
      </c>
    </row>
    <row r="46" spans="1:6" x14ac:dyDescent="0.25">
      <c r="A46" s="402"/>
      <c r="B46" s="403"/>
      <c r="C46" s="409"/>
      <c r="D46" s="405"/>
      <c r="E46" s="406"/>
      <c r="F46" s="407"/>
    </row>
    <row r="47" spans="1:6" x14ac:dyDescent="0.25">
      <c r="A47" s="402"/>
      <c r="B47" s="403" t="s">
        <v>856</v>
      </c>
      <c r="C47" s="404"/>
      <c r="D47" s="405" t="e">
        <f t="shared" ref="D47:D52" si="4">C47/$B$6</f>
        <v>#DIV/0!</v>
      </c>
      <c r="E47" s="406" t="e">
        <f t="shared" ref="E47:E52" si="5">C47/$B$4</f>
        <v>#DIV/0!</v>
      </c>
      <c r="F47" s="407" t="e">
        <f t="shared" ref="F47:F52" si="6">C47/$C$54</f>
        <v>#DIV/0!</v>
      </c>
    </row>
    <row r="48" spans="1:6" x14ac:dyDescent="0.25">
      <c r="A48" s="402"/>
      <c r="B48" s="403" t="s">
        <v>857</v>
      </c>
      <c r="C48" s="404"/>
      <c r="D48" s="405" t="e">
        <f t="shared" si="4"/>
        <v>#DIV/0!</v>
      </c>
      <c r="E48" s="406" t="e">
        <f t="shared" si="5"/>
        <v>#DIV/0!</v>
      </c>
      <c r="F48" s="407" t="e">
        <f t="shared" si="6"/>
        <v>#DIV/0!</v>
      </c>
    </row>
    <row r="49" spans="1:6" x14ac:dyDescent="0.25">
      <c r="A49" s="402"/>
      <c r="B49" s="403" t="s">
        <v>1070</v>
      </c>
      <c r="C49" s="404"/>
      <c r="D49" s="405" t="e">
        <f t="shared" si="4"/>
        <v>#DIV/0!</v>
      </c>
      <c r="E49" s="406" t="e">
        <f t="shared" si="5"/>
        <v>#DIV/0!</v>
      </c>
      <c r="F49" s="407" t="e">
        <f t="shared" si="6"/>
        <v>#DIV/0!</v>
      </c>
    </row>
    <row r="50" spans="1:6" x14ac:dyDescent="0.25">
      <c r="A50" s="402"/>
      <c r="B50" s="403" t="s">
        <v>858</v>
      </c>
      <c r="C50" s="404"/>
      <c r="D50" s="405" t="e">
        <f t="shared" si="4"/>
        <v>#DIV/0!</v>
      </c>
      <c r="E50" s="406" t="e">
        <f t="shared" si="5"/>
        <v>#DIV/0!</v>
      </c>
      <c r="F50" s="407" t="e">
        <f t="shared" si="6"/>
        <v>#DIV/0!</v>
      </c>
    </row>
    <row r="51" spans="1:6" x14ac:dyDescent="0.25">
      <c r="A51" s="402"/>
      <c r="B51" s="403" t="s">
        <v>859</v>
      </c>
      <c r="C51" s="404"/>
      <c r="D51" s="405" t="e">
        <f t="shared" si="4"/>
        <v>#DIV/0!</v>
      </c>
      <c r="E51" s="406" t="e">
        <f t="shared" si="5"/>
        <v>#DIV/0!</v>
      </c>
      <c r="F51" s="407" t="e">
        <f t="shared" si="6"/>
        <v>#DIV/0!</v>
      </c>
    </row>
    <row r="52" spans="1:6" x14ac:dyDescent="0.25">
      <c r="A52" s="402"/>
      <c r="B52" s="403" t="s">
        <v>860</v>
      </c>
      <c r="C52" s="404"/>
      <c r="D52" s="405" t="e">
        <f t="shared" si="4"/>
        <v>#DIV/0!</v>
      </c>
      <c r="E52" s="406" t="e">
        <f t="shared" si="5"/>
        <v>#DIV/0!</v>
      </c>
      <c r="F52" s="407" t="e">
        <f t="shared" si="6"/>
        <v>#DIV/0!</v>
      </c>
    </row>
    <row r="53" spans="1:6" x14ac:dyDescent="0.25">
      <c r="A53" s="402"/>
      <c r="B53" s="403"/>
      <c r="C53" s="410"/>
      <c r="D53" s="405"/>
      <c r="E53" s="406"/>
      <c r="F53" s="407"/>
    </row>
    <row r="54" spans="1:6" x14ac:dyDescent="0.25">
      <c r="A54" s="402"/>
      <c r="B54" s="403" t="s">
        <v>861</v>
      </c>
      <c r="C54" s="409">
        <f>SUM(C47:C52)+C15+C45</f>
        <v>0</v>
      </c>
      <c r="D54" s="405" t="e">
        <f>C54/$B$6</f>
        <v>#DIV/0!</v>
      </c>
      <c r="E54" s="406" t="e">
        <f>C54/$B$4</f>
        <v>#DIV/0!</v>
      </c>
      <c r="F54" s="407" t="e">
        <f>C54/$C$54</f>
        <v>#DIV/0!</v>
      </c>
    </row>
    <row r="55" spans="1:6" x14ac:dyDescent="0.25">
      <c r="A55" s="411"/>
      <c r="C55" s="412"/>
      <c r="E55" s="413"/>
    </row>
    <row r="56" spans="1:6" x14ac:dyDescent="0.25">
      <c r="A56" s="411"/>
      <c r="C56" s="412"/>
      <c r="E56" s="413"/>
    </row>
    <row r="57" spans="1:6" x14ac:dyDescent="0.25">
      <c r="A57" s="411"/>
      <c r="C57" s="412"/>
      <c r="E57" s="413"/>
    </row>
    <row r="58" spans="1:6" x14ac:dyDescent="0.25">
      <c r="A58" s="411"/>
      <c r="C58" s="412"/>
      <c r="E58" s="413"/>
    </row>
    <row r="59" spans="1:6" x14ac:dyDescent="0.25">
      <c r="A59" s="411"/>
      <c r="C59" s="412"/>
      <c r="E59" s="413"/>
    </row>
    <row r="60" spans="1:6" x14ac:dyDescent="0.25">
      <c r="A60" s="411"/>
      <c r="C60" s="412"/>
      <c r="E60" s="413"/>
    </row>
    <row r="61" spans="1:6" x14ac:dyDescent="0.25">
      <c r="A61" s="411"/>
      <c r="C61" s="412"/>
      <c r="E61" s="413"/>
    </row>
    <row r="62" spans="1:6" x14ac:dyDescent="0.25">
      <c r="A62" s="411"/>
      <c r="C62" s="412"/>
      <c r="E62" s="413"/>
    </row>
    <row r="63" spans="1:6" x14ac:dyDescent="0.25">
      <c r="A63" s="411"/>
      <c r="C63" s="412"/>
      <c r="E63" s="413"/>
    </row>
    <row r="64" spans="1:6" x14ac:dyDescent="0.25">
      <c r="A64" s="411"/>
      <c r="C64" s="412"/>
      <c r="E64" s="413"/>
    </row>
    <row r="65" spans="1:5" x14ac:dyDescent="0.25">
      <c r="A65" s="411"/>
      <c r="C65" s="412"/>
      <c r="E65" s="413"/>
    </row>
    <row r="66" spans="1:5" x14ac:dyDescent="0.25">
      <c r="A66" s="411"/>
      <c r="C66" s="412"/>
      <c r="E66" s="413"/>
    </row>
    <row r="67" spans="1:5" x14ac:dyDescent="0.25">
      <c r="A67" s="411"/>
      <c r="C67" s="412"/>
      <c r="E67" s="413"/>
    </row>
    <row r="68" spans="1:5" x14ac:dyDescent="0.25">
      <c r="A68" s="411"/>
      <c r="C68" s="412"/>
      <c r="E68" s="413"/>
    </row>
    <row r="69" spans="1:5" x14ac:dyDescent="0.25">
      <c r="A69" s="411"/>
      <c r="C69" s="412"/>
      <c r="E69" s="413"/>
    </row>
    <row r="70" spans="1:5" x14ac:dyDescent="0.25">
      <c r="A70" s="411"/>
      <c r="C70" s="412"/>
      <c r="E70" s="413"/>
    </row>
    <row r="71" spans="1:5" x14ac:dyDescent="0.25">
      <c r="A71" s="411"/>
      <c r="C71" s="412"/>
      <c r="E71" s="413"/>
    </row>
    <row r="72" spans="1:5" x14ac:dyDescent="0.25">
      <c r="A72" s="411"/>
      <c r="C72" s="412"/>
      <c r="E72" s="413"/>
    </row>
    <row r="73" spans="1:5" x14ac:dyDescent="0.25">
      <c r="A73" s="411"/>
      <c r="C73" s="412"/>
      <c r="E73" s="413"/>
    </row>
    <row r="74" spans="1:5" x14ac:dyDescent="0.25">
      <c r="A74" s="411"/>
      <c r="C74" s="412"/>
      <c r="E74" s="413"/>
    </row>
    <row r="75" spans="1:5" x14ac:dyDescent="0.25">
      <c r="A75" s="411"/>
      <c r="C75" s="412"/>
      <c r="E75" s="413"/>
    </row>
    <row r="76" spans="1:5" x14ac:dyDescent="0.25">
      <c r="A76" s="411"/>
      <c r="C76" s="412"/>
      <c r="E76" s="413"/>
    </row>
    <row r="77" spans="1:5" x14ac:dyDescent="0.25">
      <c r="A77" s="411"/>
      <c r="C77" s="412"/>
      <c r="E77" s="413"/>
    </row>
    <row r="78" spans="1:5" x14ac:dyDescent="0.25">
      <c r="A78" s="411"/>
      <c r="C78" s="412"/>
      <c r="E78" s="413"/>
    </row>
    <row r="79" spans="1:5" x14ac:dyDescent="0.25">
      <c r="A79" s="411"/>
      <c r="C79" s="412"/>
      <c r="E79" s="413"/>
    </row>
    <row r="80" spans="1:5" x14ac:dyDescent="0.25">
      <c r="A80" s="411"/>
      <c r="C80" s="412"/>
      <c r="E80" s="413"/>
    </row>
    <row r="81" spans="1:5" x14ac:dyDescent="0.25">
      <c r="A81" s="411"/>
      <c r="C81" s="412"/>
      <c r="E81" s="413"/>
    </row>
    <row r="82" spans="1:5" x14ac:dyDescent="0.25">
      <c r="A82" s="411"/>
      <c r="C82" s="412"/>
      <c r="E82" s="413"/>
    </row>
    <row r="83" spans="1:5" x14ac:dyDescent="0.25">
      <c r="A83" s="411"/>
      <c r="C83" s="412"/>
      <c r="E83" s="413"/>
    </row>
    <row r="84" spans="1:5" x14ac:dyDescent="0.25">
      <c r="A84" s="411"/>
      <c r="C84" s="412"/>
      <c r="E84" s="413"/>
    </row>
    <row r="85" spans="1:5" x14ac:dyDescent="0.25">
      <c r="A85" s="411"/>
      <c r="C85" s="412"/>
    </row>
    <row r="86" spans="1:5" x14ac:dyDescent="0.25">
      <c r="A86" s="411"/>
      <c r="C86" s="412"/>
    </row>
    <row r="87" spans="1:5" x14ac:dyDescent="0.25">
      <c r="A87" s="411"/>
      <c r="C87" s="412"/>
    </row>
    <row r="88" spans="1:5" x14ac:dyDescent="0.25">
      <c r="A88" s="411"/>
      <c r="C88" s="412"/>
    </row>
    <row r="89" spans="1:5" x14ac:dyDescent="0.25">
      <c r="A89" s="411"/>
      <c r="C89" s="412"/>
    </row>
    <row r="90" spans="1:5" x14ac:dyDescent="0.25">
      <c r="A90" s="411"/>
      <c r="C90" s="412"/>
    </row>
    <row r="91" spans="1:5" x14ac:dyDescent="0.25">
      <c r="A91" s="411"/>
      <c r="C91" s="412"/>
    </row>
    <row r="92" spans="1:5" x14ac:dyDescent="0.25">
      <c r="A92" s="411"/>
      <c r="C92" s="412"/>
    </row>
    <row r="93" spans="1:5" x14ac:dyDescent="0.25">
      <c r="A93" s="411"/>
      <c r="C93" s="412"/>
    </row>
    <row r="94" spans="1:5" x14ac:dyDescent="0.25">
      <c r="A94" s="411"/>
      <c r="C94" s="412"/>
    </row>
    <row r="95" spans="1:5" x14ac:dyDescent="0.25">
      <c r="A95" s="411"/>
      <c r="C95" s="412"/>
    </row>
    <row r="96" spans="1:5" x14ac:dyDescent="0.25">
      <c r="A96" s="411"/>
      <c r="C96" s="412"/>
    </row>
    <row r="97" spans="1:3" x14ac:dyDescent="0.25">
      <c r="A97" s="411"/>
      <c r="C97" s="412"/>
    </row>
    <row r="98" spans="1:3" x14ac:dyDescent="0.25">
      <c r="A98" s="411"/>
      <c r="C98" s="412"/>
    </row>
    <row r="99" spans="1:3" x14ac:dyDescent="0.25">
      <c r="A99" s="411"/>
      <c r="C99" s="412"/>
    </row>
    <row r="100" spans="1:3" x14ac:dyDescent="0.25">
      <c r="A100" s="411"/>
      <c r="C100" s="412"/>
    </row>
    <row r="101" spans="1:3" x14ac:dyDescent="0.25">
      <c r="A101" s="411"/>
      <c r="C101" s="412"/>
    </row>
    <row r="102" spans="1:3" x14ac:dyDescent="0.25">
      <c r="A102" s="411"/>
      <c r="C102" s="412"/>
    </row>
    <row r="103" spans="1:3" x14ac:dyDescent="0.25">
      <c r="A103" s="411"/>
      <c r="C103" s="412"/>
    </row>
    <row r="104" spans="1:3" x14ac:dyDescent="0.25">
      <c r="A104" s="411"/>
      <c r="C104" s="412"/>
    </row>
    <row r="105" spans="1:3" x14ac:dyDescent="0.25">
      <c r="A105" s="411"/>
      <c r="C105" s="412"/>
    </row>
    <row r="106" spans="1:3" x14ac:dyDescent="0.25">
      <c r="A106" s="411"/>
      <c r="C106" s="412"/>
    </row>
    <row r="107" spans="1:3" x14ac:dyDescent="0.25">
      <c r="A107" s="411"/>
      <c r="C107" s="412"/>
    </row>
    <row r="108" spans="1:3" x14ac:dyDescent="0.25">
      <c r="A108" s="411"/>
      <c r="C108" s="412"/>
    </row>
    <row r="109" spans="1:3" x14ac:dyDescent="0.25">
      <c r="A109" s="411"/>
      <c r="C109" s="412"/>
    </row>
    <row r="110" spans="1:3" x14ac:dyDescent="0.25">
      <c r="A110" s="411"/>
      <c r="C110" s="412"/>
    </row>
    <row r="111" spans="1:3" x14ac:dyDescent="0.25">
      <c r="A111" s="411"/>
      <c r="C111" s="412"/>
    </row>
    <row r="112" spans="1:3" x14ac:dyDescent="0.25">
      <c r="A112" s="411"/>
      <c r="C112" s="412"/>
    </row>
    <row r="113" spans="1:3" x14ac:dyDescent="0.25">
      <c r="A113" s="411"/>
      <c r="C113" s="412"/>
    </row>
    <row r="114" spans="1:3" x14ac:dyDescent="0.25">
      <c r="A114" s="411"/>
      <c r="C114" s="412"/>
    </row>
    <row r="115" spans="1:3" x14ac:dyDescent="0.25">
      <c r="A115" s="411"/>
      <c r="C115" s="412"/>
    </row>
    <row r="116" spans="1:3" x14ac:dyDescent="0.25">
      <c r="A116" s="411"/>
      <c r="C116" s="412"/>
    </row>
    <row r="117" spans="1:3" x14ac:dyDescent="0.25">
      <c r="A117" s="411"/>
      <c r="C117" s="412"/>
    </row>
    <row r="118" spans="1:3" x14ac:dyDescent="0.25">
      <c r="A118" s="411"/>
      <c r="C118" s="412"/>
    </row>
    <row r="119" spans="1:3" x14ac:dyDescent="0.25">
      <c r="A119" s="411"/>
      <c r="C119" s="412"/>
    </row>
    <row r="120" spans="1:3" x14ac:dyDescent="0.25">
      <c r="A120" s="411"/>
      <c r="C120" s="412"/>
    </row>
    <row r="121" spans="1:3" x14ac:dyDescent="0.25">
      <c r="A121" s="411"/>
      <c r="C121" s="412"/>
    </row>
    <row r="122" spans="1:3" x14ac:dyDescent="0.25">
      <c r="A122" s="411"/>
      <c r="C122" s="412"/>
    </row>
    <row r="123" spans="1:3" x14ac:dyDescent="0.25">
      <c r="A123" s="411"/>
      <c r="C123" s="412"/>
    </row>
    <row r="124" spans="1:3" x14ac:dyDescent="0.25">
      <c r="A124" s="411"/>
      <c r="C124" s="412"/>
    </row>
    <row r="125" spans="1:3" x14ac:dyDescent="0.25">
      <c r="A125" s="411"/>
      <c r="C125" s="412"/>
    </row>
    <row r="126" spans="1:3" x14ac:dyDescent="0.25">
      <c r="A126" s="411"/>
      <c r="C126" s="412"/>
    </row>
    <row r="127" spans="1:3" x14ac:dyDescent="0.25">
      <c r="A127" s="411"/>
      <c r="C127" s="412"/>
    </row>
    <row r="128" spans="1:3" x14ac:dyDescent="0.25">
      <c r="A128" s="411"/>
      <c r="C128" s="412"/>
    </row>
    <row r="129" spans="1:3" x14ac:dyDescent="0.25">
      <c r="A129" s="411"/>
      <c r="C129" s="412"/>
    </row>
    <row r="130" spans="1:3" x14ac:dyDescent="0.25">
      <c r="A130" s="411"/>
      <c r="C130" s="412"/>
    </row>
    <row r="131" spans="1:3" x14ac:dyDescent="0.25">
      <c r="A131" s="411"/>
      <c r="C131" s="412"/>
    </row>
    <row r="132" spans="1:3" x14ac:dyDescent="0.25">
      <c r="A132" s="411"/>
      <c r="C132" s="412"/>
    </row>
    <row r="133" spans="1:3" x14ac:dyDescent="0.25">
      <c r="A133" s="411"/>
      <c r="C133" s="412"/>
    </row>
    <row r="134" spans="1:3" x14ac:dyDescent="0.25">
      <c r="A134" s="411"/>
      <c r="C134" s="412"/>
    </row>
    <row r="135" spans="1:3" x14ac:dyDescent="0.25">
      <c r="A135" s="411"/>
      <c r="C135" s="412"/>
    </row>
    <row r="136" spans="1:3" x14ac:dyDescent="0.25">
      <c r="A136" s="411"/>
      <c r="C136" s="412"/>
    </row>
    <row r="137" spans="1:3" x14ac:dyDescent="0.25">
      <c r="A137" s="411"/>
      <c r="C137" s="412"/>
    </row>
    <row r="138" spans="1:3" x14ac:dyDescent="0.25">
      <c r="A138" s="411"/>
      <c r="C138" s="412"/>
    </row>
    <row r="139" spans="1:3" x14ac:dyDescent="0.25">
      <c r="A139" s="411"/>
      <c r="C139" s="412"/>
    </row>
    <row r="140" spans="1:3" x14ac:dyDescent="0.25">
      <c r="A140" s="411"/>
      <c r="C140" s="412"/>
    </row>
    <row r="141" spans="1:3" x14ac:dyDescent="0.25">
      <c r="A141" s="411"/>
      <c r="C141" s="412"/>
    </row>
    <row r="142" spans="1:3" x14ac:dyDescent="0.25">
      <c r="A142" s="411"/>
      <c r="C142" s="412"/>
    </row>
    <row r="143" spans="1:3" x14ac:dyDescent="0.25">
      <c r="A143" s="411"/>
      <c r="C143" s="412"/>
    </row>
    <row r="144" spans="1:3" x14ac:dyDescent="0.25">
      <c r="A144" s="411"/>
      <c r="C144" s="412"/>
    </row>
    <row r="145" spans="1:3" x14ac:dyDescent="0.25">
      <c r="A145" s="411"/>
      <c r="C145" s="412"/>
    </row>
    <row r="146" spans="1:3" x14ac:dyDescent="0.25">
      <c r="A146" s="411"/>
      <c r="C146" s="412"/>
    </row>
    <row r="147" spans="1:3" x14ac:dyDescent="0.25">
      <c r="A147" s="411"/>
      <c r="C147" s="412"/>
    </row>
    <row r="148" spans="1:3" x14ac:dyDescent="0.25">
      <c r="A148" s="411"/>
      <c r="C148" s="412"/>
    </row>
    <row r="149" spans="1:3" x14ac:dyDescent="0.25">
      <c r="A149" s="411"/>
      <c r="C149" s="412"/>
    </row>
    <row r="150" spans="1:3" x14ac:dyDescent="0.25">
      <c r="A150" s="411"/>
      <c r="C150" s="412"/>
    </row>
    <row r="151" spans="1:3" x14ac:dyDescent="0.25">
      <c r="A151" s="411"/>
      <c r="C151" s="412"/>
    </row>
    <row r="152" spans="1:3" x14ac:dyDescent="0.25">
      <c r="A152" s="411"/>
      <c r="C152" s="412"/>
    </row>
    <row r="153" spans="1:3" x14ac:dyDescent="0.25">
      <c r="A153" s="411"/>
      <c r="C153" s="412"/>
    </row>
    <row r="154" spans="1:3" x14ac:dyDescent="0.25">
      <c r="C154" s="412"/>
    </row>
    <row r="155" spans="1:3" x14ac:dyDescent="0.25">
      <c r="C155" s="412"/>
    </row>
    <row r="156" spans="1:3" x14ac:dyDescent="0.25">
      <c r="C156" s="412"/>
    </row>
    <row r="157" spans="1:3" x14ac:dyDescent="0.25">
      <c r="C157" s="412"/>
    </row>
    <row r="158" spans="1:3" x14ac:dyDescent="0.25">
      <c r="C158" s="412"/>
    </row>
    <row r="159" spans="1:3" x14ac:dyDescent="0.25">
      <c r="C159" s="412"/>
    </row>
    <row r="160" spans="1:3" x14ac:dyDescent="0.25">
      <c r="C160" s="412"/>
    </row>
    <row r="161" spans="3:3" x14ac:dyDescent="0.25">
      <c r="C161" s="412"/>
    </row>
    <row r="162" spans="3:3" x14ac:dyDescent="0.25">
      <c r="C162" s="412"/>
    </row>
    <row r="163" spans="3:3" x14ac:dyDescent="0.25">
      <c r="C163" s="412"/>
    </row>
    <row r="164" spans="3:3" x14ac:dyDescent="0.25">
      <c r="C164" s="412"/>
    </row>
    <row r="165" spans="3:3" x14ac:dyDescent="0.25">
      <c r="C165" s="412"/>
    </row>
    <row r="166" spans="3:3" x14ac:dyDescent="0.25">
      <c r="C166" s="412"/>
    </row>
    <row r="167" spans="3:3" x14ac:dyDescent="0.25">
      <c r="C167" s="412"/>
    </row>
    <row r="168" spans="3:3" x14ac:dyDescent="0.25">
      <c r="C168" s="412"/>
    </row>
    <row r="169" spans="3:3" x14ac:dyDescent="0.25">
      <c r="C169" s="412"/>
    </row>
    <row r="170" spans="3:3" x14ac:dyDescent="0.25">
      <c r="C170" s="412"/>
    </row>
    <row r="171" spans="3:3" x14ac:dyDescent="0.25">
      <c r="C171" s="412"/>
    </row>
    <row r="172" spans="3:3" x14ac:dyDescent="0.25">
      <c r="C172" s="412"/>
    </row>
    <row r="173" spans="3:3" x14ac:dyDescent="0.25">
      <c r="C173" s="412"/>
    </row>
    <row r="174" spans="3:3" x14ac:dyDescent="0.25">
      <c r="C174" s="412"/>
    </row>
    <row r="175" spans="3:3" x14ac:dyDescent="0.25">
      <c r="C175" s="412"/>
    </row>
    <row r="176" spans="3:3" x14ac:dyDescent="0.25">
      <c r="C176" s="412"/>
    </row>
    <row r="177" spans="3:3" x14ac:dyDescent="0.25">
      <c r="C177" s="412"/>
    </row>
    <row r="178" spans="3:3" x14ac:dyDescent="0.25">
      <c r="C178" s="412"/>
    </row>
    <row r="179" spans="3:3" x14ac:dyDescent="0.25">
      <c r="C179" s="412"/>
    </row>
    <row r="180" spans="3:3" x14ac:dyDescent="0.25">
      <c r="C180" s="412"/>
    </row>
    <row r="181" spans="3:3" x14ac:dyDescent="0.25">
      <c r="C181" s="412"/>
    </row>
    <row r="182" spans="3:3" x14ac:dyDescent="0.25">
      <c r="C182" s="412"/>
    </row>
    <row r="183" spans="3:3" x14ac:dyDescent="0.25">
      <c r="C183" s="412"/>
    </row>
    <row r="184" spans="3:3" x14ac:dyDescent="0.25">
      <c r="C184" s="412"/>
    </row>
    <row r="185" spans="3:3" x14ac:dyDescent="0.25">
      <c r="C185" s="412"/>
    </row>
    <row r="186" spans="3:3" x14ac:dyDescent="0.25">
      <c r="C186" s="412"/>
    </row>
    <row r="187" spans="3:3" x14ac:dyDescent="0.25">
      <c r="C187" s="412"/>
    </row>
    <row r="188" spans="3:3" x14ac:dyDescent="0.25">
      <c r="C188" s="412"/>
    </row>
    <row r="189" spans="3:3" x14ac:dyDescent="0.25">
      <c r="C189" s="412"/>
    </row>
    <row r="190" spans="3:3" x14ac:dyDescent="0.25">
      <c r="C190" s="412"/>
    </row>
    <row r="191" spans="3:3" x14ac:dyDescent="0.25">
      <c r="C191" s="412"/>
    </row>
    <row r="192" spans="3:3" x14ac:dyDescent="0.25">
      <c r="C192" s="412"/>
    </row>
    <row r="193" spans="3:3" x14ac:dyDescent="0.25">
      <c r="C193" s="412"/>
    </row>
    <row r="194" spans="3:3" x14ac:dyDescent="0.25">
      <c r="C194" s="412"/>
    </row>
    <row r="195" spans="3:3" x14ac:dyDescent="0.25">
      <c r="C195" s="412"/>
    </row>
    <row r="196" spans="3:3" x14ac:dyDescent="0.25">
      <c r="C196" s="412"/>
    </row>
  </sheetData>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9FA8-0CCE-4290-8E71-27CA980F66FB}">
  <dimension ref="A1:J98"/>
  <sheetViews>
    <sheetView topLeftCell="A9" workbookViewId="0">
      <selection activeCell="B40" sqref="B40"/>
    </sheetView>
  </sheetViews>
  <sheetFormatPr defaultRowHeight="15" x14ac:dyDescent="0.25"/>
  <cols>
    <col min="1" max="1" width="31.42578125" customWidth="1"/>
    <col min="2" max="2" width="21" customWidth="1"/>
    <col min="3" max="3" width="13.5703125" customWidth="1"/>
    <col min="4" max="5" width="9" customWidth="1"/>
    <col min="7" max="7" width="11" customWidth="1"/>
    <col min="10" max="10" width="10.28515625" bestFit="1" customWidth="1"/>
  </cols>
  <sheetData>
    <row r="1" spans="1:7" ht="15.75" x14ac:dyDescent="0.25">
      <c r="B1" t="s">
        <v>24</v>
      </c>
      <c r="C1" s="239">
        <v>0</v>
      </c>
      <c r="D1" s="239"/>
      <c r="E1" s="239"/>
    </row>
    <row r="2" spans="1:7" x14ac:dyDescent="0.25">
      <c r="B2" t="s">
        <v>862</v>
      </c>
      <c r="C2" s="344">
        <v>0</v>
      </c>
      <c r="D2" s="344"/>
      <c r="E2" s="344"/>
    </row>
    <row r="3" spans="1:7" x14ac:dyDescent="0.25">
      <c r="D3" s="344" t="s">
        <v>699</v>
      </c>
      <c r="E3" s="344" t="s">
        <v>700</v>
      </c>
    </row>
    <row r="4" spans="1:7" x14ac:dyDescent="0.25">
      <c r="A4" s="344" t="s">
        <v>701</v>
      </c>
      <c r="C4" s="344" t="s">
        <v>702</v>
      </c>
      <c r="D4" s="344" t="s">
        <v>703</v>
      </c>
      <c r="E4" s="344" t="s">
        <v>704</v>
      </c>
      <c r="F4" s="344" t="s">
        <v>716</v>
      </c>
      <c r="G4" s="344" t="s">
        <v>863</v>
      </c>
    </row>
    <row r="5" spans="1:7" x14ac:dyDescent="0.25">
      <c r="A5" s="344" t="s">
        <v>705</v>
      </c>
      <c r="B5" s="344" t="s">
        <v>706</v>
      </c>
      <c r="C5" s="344" t="s">
        <v>707</v>
      </c>
      <c r="D5" s="344" t="s">
        <v>708</v>
      </c>
      <c r="E5" s="344" t="s">
        <v>709</v>
      </c>
      <c r="F5" s="344" t="s">
        <v>864</v>
      </c>
    </row>
    <row r="6" spans="1:7" x14ac:dyDescent="0.25">
      <c r="A6" s="344">
        <v>0</v>
      </c>
      <c r="B6" s="344">
        <v>0</v>
      </c>
      <c r="C6" s="344">
        <v>0</v>
      </c>
      <c r="D6" s="344">
        <v>0</v>
      </c>
      <c r="E6" s="344">
        <v>0</v>
      </c>
      <c r="F6" s="414">
        <v>0</v>
      </c>
      <c r="G6" s="415">
        <f t="shared" ref="G6:G24" si="0">B6*C6*12</f>
        <v>0</v>
      </c>
    </row>
    <row r="7" spans="1:7" x14ac:dyDescent="0.25">
      <c r="A7" s="344">
        <v>0</v>
      </c>
      <c r="B7" s="344">
        <v>0</v>
      </c>
      <c r="C7" s="344">
        <v>0</v>
      </c>
      <c r="D7" s="344">
        <v>0</v>
      </c>
      <c r="E7" s="344">
        <v>0</v>
      </c>
      <c r="F7" s="414">
        <v>0</v>
      </c>
      <c r="G7" s="415">
        <f t="shared" si="0"/>
        <v>0</v>
      </c>
    </row>
    <row r="8" spans="1:7" x14ac:dyDescent="0.25">
      <c r="A8" s="344">
        <v>0</v>
      </c>
      <c r="B8" s="344">
        <v>0</v>
      </c>
      <c r="C8" s="344">
        <v>0</v>
      </c>
      <c r="D8" s="344">
        <v>0</v>
      </c>
      <c r="E8" s="344">
        <v>0</v>
      </c>
      <c r="F8" s="414">
        <v>0</v>
      </c>
      <c r="G8" s="415">
        <f t="shared" si="0"/>
        <v>0</v>
      </c>
    </row>
    <row r="9" spans="1:7" x14ac:dyDescent="0.25">
      <c r="A9" s="344">
        <v>0</v>
      </c>
      <c r="B9" s="344">
        <v>0</v>
      </c>
      <c r="C9" s="344">
        <v>0</v>
      </c>
      <c r="D9" s="344">
        <v>0</v>
      </c>
      <c r="E9" s="344">
        <v>0</v>
      </c>
      <c r="F9" s="414">
        <v>0</v>
      </c>
      <c r="G9" s="415">
        <f t="shared" si="0"/>
        <v>0</v>
      </c>
    </row>
    <row r="10" spans="1:7" x14ac:dyDescent="0.25">
      <c r="A10" s="344">
        <v>0</v>
      </c>
      <c r="B10" s="344">
        <v>0</v>
      </c>
      <c r="C10" s="344">
        <v>0</v>
      </c>
      <c r="D10" s="344">
        <v>0</v>
      </c>
      <c r="E10" s="344">
        <v>0</v>
      </c>
      <c r="F10" s="414">
        <v>0</v>
      </c>
      <c r="G10" s="415">
        <f t="shared" si="0"/>
        <v>0</v>
      </c>
    </row>
    <row r="11" spans="1:7" x14ac:dyDescent="0.25">
      <c r="A11" s="344">
        <v>0</v>
      </c>
      <c r="B11" s="344">
        <v>0</v>
      </c>
      <c r="C11" s="344">
        <v>0</v>
      </c>
      <c r="D11" s="344">
        <v>0</v>
      </c>
      <c r="E11" s="344">
        <v>0</v>
      </c>
      <c r="F11" s="414">
        <v>0</v>
      </c>
      <c r="G11" s="415">
        <f t="shared" si="0"/>
        <v>0</v>
      </c>
    </row>
    <row r="12" spans="1:7" x14ac:dyDescent="0.25">
      <c r="A12" s="344">
        <v>0</v>
      </c>
      <c r="B12" s="344">
        <v>0</v>
      </c>
      <c r="C12" s="344">
        <v>0</v>
      </c>
      <c r="D12" s="344">
        <v>0</v>
      </c>
      <c r="E12" s="344">
        <v>0</v>
      </c>
      <c r="F12" s="414">
        <v>0</v>
      </c>
      <c r="G12" s="415">
        <f t="shared" si="0"/>
        <v>0</v>
      </c>
    </row>
    <row r="13" spans="1:7" x14ac:dyDescent="0.25">
      <c r="A13" s="344">
        <v>0</v>
      </c>
      <c r="B13" s="344">
        <v>0</v>
      </c>
      <c r="C13" s="344">
        <v>0</v>
      </c>
      <c r="D13" s="344">
        <v>0</v>
      </c>
      <c r="E13" s="344">
        <v>0</v>
      </c>
      <c r="F13" s="414">
        <v>0</v>
      </c>
      <c r="G13" s="415">
        <f t="shared" si="0"/>
        <v>0</v>
      </c>
    </row>
    <row r="14" spans="1:7" x14ac:dyDescent="0.25">
      <c r="A14" s="344">
        <v>0</v>
      </c>
      <c r="B14" s="344">
        <v>0</v>
      </c>
      <c r="C14" s="344">
        <v>0</v>
      </c>
      <c r="D14" s="344">
        <v>0</v>
      </c>
      <c r="E14" s="344">
        <v>0</v>
      </c>
      <c r="F14" s="414">
        <v>0</v>
      </c>
      <c r="G14" s="415">
        <f t="shared" si="0"/>
        <v>0</v>
      </c>
    </row>
    <row r="15" spans="1:7" x14ac:dyDescent="0.25">
      <c r="A15" s="344">
        <v>0</v>
      </c>
      <c r="B15" s="344">
        <v>0</v>
      </c>
      <c r="C15" s="344">
        <v>0</v>
      </c>
      <c r="D15" s="344">
        <v>0</v>
      </c>
      <c r="E15" s="344">
        <v>0</v>
      </c>
      <c r="F15" s="414">
        <v>2.5000000000000001E-2</v>
      </c>
      <c r="G15" s="415">
        <f t="shared" si="0"/>
        <v>0</v>
      </c>
    </row>
    <row r="16" spans="1:7" x14ac:dyDescent="0.25">
      <c r="A16" s="344">
        <v>0</v>
      </c>
      <c r="B16" s="344">
        <v>0</v>
      </c>
      <c r="C16" s="344">
        <v>0</v>
      </c>
      <c r="D16" s="344">
        <v>0</v>
      </c>
      <c r="E16" s="344">
        <v>0</v>
      </c>
      <c r="F16" s="414">
        <v>0</v>
      </c>
      <c r="G16" s="415">
        <f t="shared" si="0"/>
        <v>0</v>
      </c>
    </row>
    <row r="17" spans="1:8" x14ac:dyDescent="0.25">
      <c r="A17" s="344">
        <v>0</v>
      </c>
      <c r="B17" s="344">
        <v>0</v>
      </c>
      <c r="C17" s="344">
        <v>0</v>
      </c>
      <c r="D17" s="344">
        <v>0</v>
      </c>
      <c r="E17" s="344">
        <v>0</v>
      </c>
      <c r="F17" s="414">
        <v>0</v>
      </c>
      <c r="G17" s="415">
        <f t="shared" si="0"/>
        <v>0</v>
      </c>
    </row>
    <row r="18" spans="1:8" x14ac:dyDescent="0.25">
      <c r="A18" s="344">
        <v>0</v>
      </c>
      <c r="B18" s="344">
        <v>0</v>
      </c>
      <c r="C18" s="344">
        <v>0</v>
      </c>
      <c r="D18" s="344">
        <v>0</v>
      </c>
      <c r="E18" s="344">
        <v>0</v>
      </c>
      <c r="F18" s="414">
        <v>0</v>
      </c>
      <c r="G18" s="415">
        <f t="shared" si="0"/>
        <v>0</v>
      </c>
    </row>
    <row r="19" spans="1:8" x14ac:dyDescent="0.25">
      <c r="A19" s="344">
        <v>0</v>
      </c>
      <c r="B19" s="344">
        <v>0</v>
      </c>
      <c r="C19" s="344">
        <v>0</v>
      </c>
      <c r="D19" s="344">
        <v>0</v>
      </c>
      <c r="E19" s="344">
        <v>0</v>
      </c>
      <c r="F19" s="414">
        <v>0</v>
      </c>
      <c r="G19" s="415">
        <f t="shared" si="0"/>
        <v>0</v>
      </c>
    </row>
    <row r="20" spans="1:8" x14ac:dyDescent="0.25">
      <c r="A20" s="344">
        <v>0</v>
      </c>
      <c r="B20" s="344">
        <v>0</v>
      </c>
      <c r="C20" s="344">
        <v>0</v>
      </c>
      <c r="D20" s="344">
        <v>0</v>
      </c>
      <c r="E20" s="344">
        <v>0</v>
      </c>
      <c r="F20" s="414">
        <v>0</v>
      </c>
      <c r="G20" s="415">
        <f t="shared" si="0"/>
        <v>0</v>
      </c>
    </row>
    <row r="21" spans="1:8" x14ac:dyDescent="0.25">
      <c r="A21" s="344">
        <v>0</v>
      </c>
      <c r="B21" s="344">
        <v>0</v>
      </c>
      <c r="C21" s="344">
        <v>0</v>
      </c>
      <c r="D21" s="344">
        <v>0</v>
      </c>
      <c r="E21" s="344">
        <v>0</v>
      </c>
      <c r="F21" s="414">
        <v>0</v>
      </c>
      <c r="G21" s="415">
        <f>B21*C21*12</f>
        <v>0</v>
      </c>
    </row>
    <row r="22" spans="1:8" x14ac:dyDescent="0.25">
      <c r="A22" s="344">
        <v>0</v>
      </c>
      <c r="B22" s="344">
        <v>0</v>
      </c>
      <c r="C22" s="344">
        <v>0</v>
      </c>
      <c r="D22" s="344">
        <v>0</v>
      </c>
      <c r="E22" s="344">
        <v>0</v>
      </c>
      <c r="F22" s="414">
        <v>0</v>
      </c>
      <c r="G22" s="415">
        <f>B22*C22*12</f>
        <v>0</v>
      </c>
    </row>
    <row r="23" spans="1:8" x14ac:dyDescent="0.25">
      <c r="A23" s="344">
        <v>0</v>
      </c>
      <c r="B23" s="344">
        <v>0</v>
      </c>
      <c r="C23" s="344">
        <v>0</v>
      </c>
      <c r="D23" s="344">
        <v>0</v>
      </c>
      <c r="E23" s="344">
        <v>0</v>
      </c>
      <c r="F23" s="414">
        <v>0</v>
      </c>
      <c r="G23" s="415">
        <f>B23*C23*12</f>
        <v>0</v>
      </c>
    </row>
    <row r="24" spans="1:8" x14ac:dyDescent="0.25">
      <c r="A24" s="344">
        <v>0</v>
      </c>
      <c r="B24" s="344">
        <v>0</v>
      </c>
      <c r="C24" s="344">
        <v>0</v>
      </c>
      <c r="D24" s="344">
        <v>0</v>
      </c>
      <c r="E24" s="344">
        <v>0</v>
      </c>
      <c r="F24" s="416">
        <v>0</v>
      </c>
      <c r="G24" s="417">
        <f t="shared" si="0"/>
        <v>0</v>
      </c>
      <c r="H24" t="s">
        <v>710</v>
      </c>
    </row>
    <row r="25" spans="1:8" x14ac:dyDescent="0.25">
      <c r="A25" t="s">
        <v>865</v>
      </c>
      <c r="B25" s="344">
        <f>SUM(B6:B24)</f>
        <v>0</v>
      </c>
      <c r="G25" s="418">
        <f>SUM(G6:G24)</f>
        <v>0</v>
      </c>
    </row>
    <row r="26" spans="1:8" x14ac:dyDescent="0.25">
      <c r="B26" s="344"/>
      <c r="G26" s="419"/>
    </row>
    <row r="27" spans="1:8" x14ac:dyDescent="0.25">
      <c r="B27" s="344" t="s">
        <v>709</v>
      </c>
      <c r="F27" s="344" t="s">
        <v>716</v>
      </c>
    </row>
    <row r="28" spans="1:8" x14ac:dyDescent="0.25">
      <c r="A28" t="s">
        <v>866</v>
      </c>
      <c r="B28" s="344" t="s">
        <v>867</v>
      </c>
      <c r="C28" s="344" t="s">
        <v>868</v>
      </c>
      <c r="D28" s="344"/>
      <c r="E28" s="344"/>
      <c r="F28" s="344" t="s">
        <v>864</v>
      </c>
      <c r="G28" s="344" t="s">
        <v>863</v>
      </c>
    </row>
    <row r="29" spans="1:8" x14ac:dyDescent="0.25">
      <c r="A29" t="s">
        <v>869</v>
      </c>
      <c r="B29" s="420" t="e">
        <f>G29/12/$C$2</f>
        <v>#DIV/0!</v>
      </c>
      <c r="C29" s="344">
        <f>$B$25</f>
        <v>0</v>
      </c>
      <c r="D29" s="344"/>
      <c r="E29" s="344"/>
      <c r="F29" s="414">
        <v>0</v>
      </c>
      <c r="G29" s="421">
        <v>0</v>
      </c>
    </row>
    <row r="30" spans="1:8" x14ac:dyDescent="0.25">
      <c r="A30" t="s">
        <v>870</v>
      </c>
      <c r="B30" s="418" t="e">
        <f>G30/12/$C$2</f>
        <v>#DIV/0!</v>
      </c>
      <c r="C30" s="344">
        <f>$B$25</f>
        <v>0</v>
      </c>
      <c r="D30" s="344"/>
      <c r="E30" s="344"/>
      <c r="F30" s="414">
        <v>0</v>
      </c>
      <c r="G30" s="421">
        <v>0</v>
      </c>
    </row>
    <row r="31" spans="1:8" x14ac:dyDescent="0.25">
      <c r="A31" t="s">
        <v>871</v>
      </c>
      <c r="B31" s="420" t="e">
        <f>G31/12/$C$2</f>
        <v>#DIV/0!</v>
      </c>
      <c r="C31" s="344">
        <f>$B$25</f>
        <v>0</v>
      </c>
      <c r="D31" s="344"/>
      <c r="E31" s="344"/>
      <c r="F31" s="414">
        <v>0</v>
      </c>
      <c r="G31" s="422">
        <v>0</v>
      </c>
    </row>
    <row r="32" spans="1:8" x14ac:dyDescent="0.25">
      <c r="A32" t="s">
        <v>872</v>
      </c>
      <c r="G32" s="423">
        <f>SUM(G29:G31)</f>
        <v>0</v>
      </c>
    </row>
    <row r="34" spans="1:10" x14ac:dyDescent="0.25">
      <c r="A34" t="s">
        <v>873</v>
      </c>
      <c r="G34" s="423">
        <f>G25+G32</f>
        <v>0</v>
      </c>
      <c r="H34" t="s">
        <v>874</v>
      </c>
      <c r="J34" s="354"/>
    </row>
    <row r="35" spans="1:10" x14ac:dyDescent="0.25">
      <c r="A35" s="244" t="s">
        <v>875</v>
      </c>
      <c r="B35" s="167"/>
      <c r="C35" s="167"/>
      <c r="D35" s="167"/>
      <c r="E35" s="167"/>
      <c r="F35" s="416">
        <v>0</v>
      </c>
      <c r="G35" s="424">
        <f>(F35*$G$34)*-1</f>
        <v>0</v>
      </c>
    </row>
    <row r="36" spans="1:10" ht="15.75" x14ac:dyDescent="0.25">
      <c r="A36" s="239" t="s">
        <v>876</v>
      </c>
      <c r="G36" s="425">
        <f>SUM(G34:G35)</f>
        <v>0</v>
      </c>
      <c r="H36" s="394">
        <f>1</f>
        <v>1</v>
      </c>
    </row>
    <row r="38" spans="1:10" x14ac:dyDescent="0.25">
      <c r="A38" s="357" t="s">
        <v>722</v>
      </c>
      <c r="C38" s="426">
        <v>0</v>
      </c>
      <c r="D38" s="426"/>
      <c r="E38" s="426"/>
      <c r="F38" s="414"/>
      <c r="G38" s="423">
        <f>C38</f>
        <v>0</v>
      </c>
    </row>
    <row r="40" spans="1:10" x14ac:dyDescent="0.25">
      <c r="A40" t="s">
        <v>715</v>
      </c>
      <c r="B40" s="344" t="s">
        <v>867</v>
      </c>
      <c r="C40" s="344" t="s">
        <v>716</v>
      </c>
      <c r="D40" s="344"/>
      <c r="E40" s="344"/>
      <c r="F40" s="344" t="s">
        <v>716</v>
      </c>
    </row>
    <row r="41" spans="1:10" x14ac:dyDescent="0.25">
      <c r="A41" t="s">
        <v>717</v>
      </c>
      <c r="C41" s="344" t="s">
        <v>715</v>
      </c>
      <c r="D41" s="344"/>
      <c r="E41" s="344"/>
      <c r="F41" s="344" t="s">
        <v>864</v>
      </c>
    </row>
    <row r="42" spans="1:10" x14ac:dyDescent="0.25">
      <c r="A42" t="s">
        <v>718</v>
      </c>
      <c r="C42" s="426">
        <v>0</v>
      </c>
      <c r="D42" s="426"/>
      <c r="E42" s="426"/>
      <c r="F42" s="414"/>
    </row>
    <row r="43" spans="1:10" x14ac:dyDescent="0.25">
      <c r="A43" t="s">
        <v>719</v>
      </c>
      <c r="C43" s="426">
        <v>0</v>
      </c>
      <c r="D43" s="426"/>
      <c r="E43" s="426"/>
      <c r="F43" s="414"/>
    </row>
    <row r="44" spans="1:10" x14ac:dyDescent="0.25">
      <c r="A44" t="s">
        <v>720</v>
      </c>
      <c r="C44" s="426">
        <v>0</v>
      </c>
      <c r="D44" s="426"/>
      <c r="E44" s="426"/>
      <c r="F44" s="414"/>
    </row>
    <row r="45" spans="1:10" x14ac:dyDescent="0.25">
      <c r="A45" t="s">
        <v>721</v>
      </c>
      <c r="C45" s="426">
        <v>0</v>
      </c>
      <c r="D45" s="426"/>
      <c r="E45" s="426"/>
      <c r="F45" s="414"/>
    </row>
    <row r="46" spans="1:10" x14ac:dyDescent="0.25">
      <c r="A46" t="s">
        <v>723</v>
      </c>
      <c r="C46" s="426">
        <v>0</v>
      </c>
      <c r="D46" s="426"/>
      <c r="E46" s="426"/>
      <c r="F46" s="414"/>
    </row>
    <row r="47" spans="1:10" x14ac:dyDescent="0.25">
      <c r="A47" t="s">
        <v>877</v>
      </c>
      <c r="B47" s="362" t="e">
        <f>G47/12/$C$2</f>
        <v>#DIV/0!</v>
      </c>
      <c r="F47" s="414">
        <v>0</v>
      </c>
      <c r="G47" s="426">
        <f>SUM(C42:C46)</f>
        <v>0</v>
      </c>
      <c r="H47" s="382" t="e">
        <f>G47/$G$36</f>
        <v>#DIV/0!</v>
      </c>
    </row>
    <row r="49" spans="1:8" x14ac:dyDescent="0.25">
      <c r="A49" t="s">
        <v>724</v>
      </c>
      <c r="B49" s="362" t="e">
        <f>G49/12/$C$2</f>
        <v>#DIV/0!</v>
      </c>
      <c r="C49" s="426">
        <v>0</v>
      </c>
      <c r="D49" s="426"/>
      <c r="E49" s="426"/>
      <c r="F49" s="414">
        <v>0</v>
      </c>
      <c r="G49" s="426">
        <f>C49</f>
        <v>0</v>
      </c>
      <c r="H49" s="382" t="e">
        <f>G49/$G$36</f>
        <v>#DIV/0!</v>
      </c>
    </row>
    <row r="51" spans="1:8" x14ac:dyDescent="0.25">
      <c r="A51" t="s">
        <v>725</v>
      </c>
    </row>
    <row r="52" spans="1:8" x14ac:dyDescent="0.25">
      <c r="A52" t="s">
        <v>726</v>
      </c>
      <c r="C52" s="426">
        <v>0</v>
      </c>
      <c r="D52" s="426"/>
      <c r="E52" s="426"/>
    </row>
    <row r="53" spans="1:8" x14ac:dyDescent="0.25">
      <c r="A53" t="s">
        <v>727</v>
      </c>
      <c r="C53" s="426">
        <v>0</v>
      </c>
      <c r="D53" s="426"/>
      <c r="E53" s="426"/>
    </row>
    <row r="54" spans="1:8" x14ac:dyDescent="0.25">
      <c r="A54" t="s">
        <v>728</v>
      </c>
      <c r="C54" s="426">
        <v>0</v>
      </c>
      <c r="D54" s="426"/>
      <c r="E54" s="426"/>
    </row>
    <row r="55" spans="1:8" x14ac:dyDescent="0.25">
      <c r="A55" t="s">
        <v>729</v>
      </c>
      <c r="C55" s="426">
        <v>0</v>
      </c>
      <c r="D55" s="426"/>
      <c r="E55" s="426"/>
    </row>
    <row r="56" spans="1:8" x14ac:dyDescent="0.25">
      <c r="A56" t="s">
        <v>878</v>
      </c>
      <c r="B56" s="362" t="e">
        <f>G56/12/$C$2</f>
        <v>#DIV/0!</v>
      </c>
      <c r="F56" s="414">
        <v>0</v>
      </c>
      <c r="G56" s="426">
        <f>SUM(C52:C55)</f>
        <v>0</v>
      </c>
      <c r="H56" s="382" t="e">
        <f>G56/$G$36</f>
        <v>#DIV/0!</v>
      </c>
    </row>
    <row r="58" spans="1:8" x14ac:dyDescent="0.25">
      <c r="A58" t="s">
        <v>730</v>
      </c>
    </row>
    <row r="59" spans="1:8" x14ac:dyDescent="0.25">
      <c r="A59" t="s">
        <v>731</v>
      </c>
      <c r="C59" s="426">
        <v>0</v>
      </c>
      <c r="D59" s="426"/>
      <c r="E59" s="426"/>
    </row>
    <row r="60" spans="1:8" x14ac:dyDescent="0.25">
      <c r="A60" t="s">
        <v>732</v>
      </c>
      <c r="C60" s="426">
        <v>0</v>
      </c>
      <c r="D60" s="426"/>
      <c r="E60" s="426"/>
    </row>
    <row r="61" spans="1:8" x14ac:dyDescent="0.25">
      <c r="A61" t="s">
        <v>733</v>
      </c>
      <c r="C61" s="426">
        <v>0</v>
      </c>
      <c r="D61" s="426"/>
      <c r="E61" s="426"/>
    </row>
    <row r="62" spans="1:8" x14ac:dyDescent="0.25">
      <c r="A62" t="s">
        <v>879</v>
      </c>
      <c r="B62" s="362" t="e">
        <f>G62/12/$C$2</f>
        <v>#DIV/0!</v>
      </c>
      <c r="F62" s="414">
        <v>0</v>
      </c>
      <c r="G62" s="426">
        <f>SUM(C58:C61)</f>
        <v>0</v>
      </c>
      <c r="H62" s="382" t="e">
        <f>G62/$G$36</f>
        <v>#DIV/0!</v>
      </c>
    </row>
    <row r="64" spans="1:8" x14ac:dyDescent="0.25">
      <c r="A64" t="s">
        <v>734</v>
      </c>
    </row>
    <row r="65" spans="1:8" x14ac:dyDescent="0.25">
      <c r="A65" t="s">
        <v>735</v>
      </c>
      <c r="C65" s="426">
        <v>0</v>
      </c>
      <c r="D65" s="426"/>
      <c r="E65" s="426"/>
    </row>
    <row r="66" spans="1:8" x14ac:dyDescent="0.25">
      <c r="A66" t="s">
        <v>736</v>
      </c>
      <c r="C66" s="426">
        <v>0</v>
      </c>
      <c r="D66" s="426"/>
      <c r="E66" s="426"/>
    </row>
    <row r="67" spans="1:8" x14ac:dyDescent="0.25">
      <c r="A67" t="s">
        <v>737</v>
      </c>
      <c r="C67" s="426">
        <v>0</v>
      </c>
      <c r="D67" s="426"/>
      <c r="E67" s="426"/>
    </row>
    <row r="68" spans="1:8" x14ac:dyDescent="0.25">
      <c r="A68" t="s">
        <v>738</v>
      </c>
      <c r="C68" s="426">
        <v>0</v>
      </c>
      <c r="D68" s="426"/>
      <c r="E68" s="426"/>
    </row>
    <row r="69" spans="1:8" x14ac:dyDescent="0.25">
      <c r="A69" t="s">
        <v>739</v>
      </c>
      <c r="C69" s="426">
        <v>0</v>
      </c>
      <c r="D69" s="426"/>
      <c r="E69" s="426"/>
    </row>
    <row r="70" spans="1:8" x14ac:dyDescent="0.25">
      <c r="A70" t="s">
        <v>740</v>
      </c>
      <c r="C70" s="426">
        <v>0</v>
      </c>
      <c r="D70" s="426"/>
      <c r="E70" s="426"/>
    </row>
    <row r="71" spans="1:8" x14ac:dyDescent="0.25">
      <c r="A71" t="s">
        <v>741</v>
      </c>
      <c r="C71" s="426">
        <v>0</v>
      </c>
      <c r="D71" s="426"/>
      <c r="E71" s="426"/>
    </row>
    <row r="72" spans="1:8" x14ac:dyDescent="0.25">
      <c r="A72" t="s">
        <v>880</v>
      </c>
      <c r="B72" s="362" t="e">
        <f>G72/12/$C$2</f>
        <v>#DIV/0!</v>
      </c>
      <c r="F72" s="414">
        <v>0</v>
      </c>
      <c r="G72" s="426">
        <f>SUM(C65:C71)</f>
        <v>0</v>
      </c>
      <c r="H72" s="382" t="e">
        <f>G72/$G$36</f>
        <v>#DIV/0!</v>
      </c>
    </row>
    <row r="74" spans="1:8" x14ac:dyDescent="0.25">
      <c r="A74" t="s">
        <v>742</v>
      </c>
      <c r="B74" s="362" t="e">
        <f>G74/12/$C$2</f>
        <v>#DIV/0!</v>
      </c>
      <c r="C74" s="426">
        <v>0</v>
      </c>
      <c r="D74" s="426"/>
      <c r="E74" s="426"/>
      <c r="F74" s="414">
        <v>0</v>
      </c>
      <c r="G74" s="426">
        <f>C74</f>
        <v>0</v>
      </c>
      <c r="H74" s="382" t="e">
        <f>G74/$G$36</f>
        <v>#DIV/0!</v>
      </c>
    </row>
    <row r="75" spans="1:8" x14ac:dyDescent="0.25">
      <c r="A75" t="s">
        <v>743</v>
      </c>
      <c r="B75" s="362" t="e">
        <f>G75/12/$C$2</f>
        <v>#DIV/0!</v>
      </c>
      <c r="C75" s="426">
        <v>0</v>
      </c>
      <c r="D75" s="426"/>
      <c r="E75" s="426"/>
      <c r="F75" s="414">
        <v>0</v>
      </c>
      <c r="G75" s="426">
        <f>C75</f>
        <v>0</v>
      </c>
      <c r="H75" s="382" t="e">
        <f>G75/$G$36</f>
        <v>#DIV/0!</v>
      </c>
    </row>
    <row r="76" spans="1:8" ht="15.75" thickBot="1" x14ac:dyDescent="0.3">
      <c r="A76" s="360" t="s">
        <v>744</v>
      </c>
      <c r="B76" s="427" t="e">
        <f>G76/12/$C$2</f>
        <v>#DIV/0!</v>
      </c>
      <c r="C76" s="428">
        <v>0</v>
      </c>
      <c r="D76" s="428"/>
      <c r="E76" s="428"/>
      <c r="F76" s="429">
        <v>0</v>
      </c>
      <c r="G76" s="428">
        <f>C76</f>
        <v>0</v>
      </c>
      <c r="H76" s="430" t="e">
        <f>G76/$G$36</f>
        <v>#DIV/0!</v>
      </c>
    </row>
    <row r="77" spans="1:8" ht="15.75" x14ac:dyDescent="0.25">
      <c r="A77" s="239" t="s">
        <v>745</v>
      </c>
      <c r="B77" s="362" t="e">
        <f>SUM(B41:B76)</f>
        <v>#DIV/0!</v>
      </c>
      <c r="G77" s="426">
        <f>SUM(G38:G76)</f>
        <v>0</v>
      </c>
      <c r="H77" s="431" t="e">
        <f>G77/$G$36</f>
        <v>#DIV/0!</v>
      </c>
    </row>
    <row r="79" spans="1:8" x14ac:dyDescent="0.25">
      <c r="A79" t="s">
        <v>746</v>
      </c>
      <c r="B79" s="362" t="e">
        <f>G79/12/$C$2</f>
        <v>#DIV/0!</v>
      </c>
      <c r="C79" s="432">
        <v>0</v>
      </c>
      <c r="D79" s="432"/>
      <c r="E79" s="432"/>
      <c r="F79" s="414">
        <v>0</v>
      </c>
      <c r="G79" s="426">
        <f>C79</f>
        <v>0</v>
      </c>
      <c r="H79" s="382" t="e">
        <f>G79/$G$36</f>
        <v>#DIV/0!</v>
      </c>
    </row>
    <row r="80" spans="1:8" ht="15.75" thickBot="1" x14ac:dyDescent="0.3">
      <c r="A80" s="360" t="s">
        <v>747</v>
      </c>
      <c r="B80" s="427" t="e">
        <f>G80/12/$C$2</f>
        <v>#DIV/0!</v>
      </c>
      <c r="C80" s="428">
        <v>0</v>
      </c>
      <c r="D80" s="360"/>
      <c r="E80" s="360"/>
      <c r="F80" s="429">
        <v>0</v>
      </c>
      <c r="G80" s="428">
        <f>C80</f>
        <v>0</v>
      </c>
      <c r="H80" s="430" t="e">
        <f>G80/$G$36</f>
        <v>#DIV/0!</v>
      </c>
    </row>
    <row r="81" spans="1:8" ht="15.75" x14ac:dyDescent="0.25">
      <c r="A81" s="239" t="s">
        <v>748</v>
      </c>
      <c r="B81" s="364" t="e">
        <f>B77+B79+B80</f>
        <v>#DIV/0!</v>
      </c>
      <c r="G81" s="433">
        <f>G77+G79+G80</f>
        <v>0</v>
      </c>
      <c r="H81" s="431" t="e">
        <f>G81/$G$36</f>
        <v>#DIV/0!</v>
      </c>
    </row>
    <row r="83" spans="1:8" ht="15.75" x14ac:dyDescent="0.25">
      <c r="A83" s="239" t="s">
        <v>881</v>
      </c>
      <c r="G83" s="434">
        <f>G36-G81</f>
        <v>0</v>
      </c>
    </row>
    <row r="85" spans="1:8" x14ac:dyDescent="0.25">
      <c r="A85" t="s">
        <v>882</v>
      </c>
    </row>
    <row r="86" spans="1:8" x14ac:dyDescent="0.25">
      <c r="A86" t="s">
        <v>883</v>
      </c>
      <c r="B86" s="344">
        <v>0</v>
      </c>
      <c r="C86" t="s">
        <v>752</v>
      </c>
      <c r="D86" s="162" t="s">
        <v>884</v>
      </c>
      <c r="E86" s="435">
        <v>0</v>
      </c>
    </row>
    <row r="87" spans="1:8" x14ac:dyDescent="0.25">
      <c r="A87" t="s">
        <v>885</v>
      </c>
      <c r="G87" s="436">
        <v>0</v>
      </c>
    </row>
    <row r="88" spans="1:8" x14ac:dyDescent="0.25">
      <c r="A88" t="s">
        <v>886</v>
      </c>
      <c r="G88" s="437" t="e">
        <f>G83/$G$87</f>
        <v>#DIV/0!</v>
      </c>
    </row>
    <row r="90" spans="1:8" x14ac:dyDescent="0.25">
      <c r="A90" t="s">
        <v>887</v>
      </c>
      <c r="B90" s="344">
        <v>0</v>
      </c>
      <c r="C90" t="s">
        <v>752</v>
      </c>
      <c r="D90" s="162" t="s">
        <v>884</v>
      </c>
      <c r="E90" s="435">
        <v>0</v>
      </c>
    </row>
    <row r="91" spans="1:8" x14ac:dyDescent="0.25">
      <c r="A91" t="s">
        <v>888</v>
      </c>
      <c r="G91" s="436">
        <v>0</v>
      </c>
    </row>
    <row r="92" spans="1:8" x14ac:dyDescent="0.25">
      <c r="A92" t="s">
        <v>889</v>
      </c>
      <c r="G92" s="437" t="e">
        <f>G83/($G$87+$G$91)</f>
        <v>#DIV/0!</v>
      </c>
    </row>
    <row r="94" spans="1:8" x14ac:dyDescent="0.25">
      <c r="A94" s="244" t="s">
        <v>1041</v>
      </c>
      <c r="B94" s="344">
        <v>0</v>
      </c>
      <c r="C94" t="s">
        <v>752</v>
      </c>
      <c r="D94" s="162" t="s">
        <v>884</v>
      </c>
      <c r="E94" s="435">
        <v>0</v>
      </c>
    </row>
    <row r="95" spans="1:8" x14ac:dyDescent="0.25">
      <c r="A95" s="244" t="s">
        <v>1042</v>
      </c>
      <c r="G95" s="436">
        <v>0</v>
      </c>
    </row>
    <row r="96" spans="1:8" x14ac:dyDescent="0.25">
      <c r="A96" s="244" t="s">
        <v>1043</v>
      </c>
      <c r="G96" s="437" t="e">
        <f>G87/($G$87+$G$91)</f>
        <v>#DIV/0!</v>
      </c>
    </row>
    <row r="98" spans="1:7" x14ac:dyDescent="0.25">
      <c r="A98" t="s">
        <v>890</v>
      </c>
      <c r="G98" s="438">
        <f>G83-G87-G91-G95</f>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6920-0548-48E5-980D-7D9E85F62532}">
  <dimension ref="A1:G476"/>
  <sheetViews>
    <sheetView topLeftCell="A35" workbookViewId="0">
      <selection activeCell="B58" sqref="B58"/>
    </sheetView>
  </sheetViews>
  <sheetFormatPr defaultRowHeight="15" x14ac:dyDescent="0.25"/>
  <cols>
    <col min="1" max="1" width="33.28515625" customWidth="1"/>
    <col min="2" max="3" width="12.85546875" customWidth="1"/>
    <col min="4" max="4" width="10.140625" customWidth="1"/>
    <col min="5" max="5" width="12.85546875" customWidth="1"/>
    <col min="6" max="6" width="13.140625" customWidth="1"/>
    <col min="7" max="7" width="13" customWidth="1"/>
  </cols>
  <sheetData>
    <row r="1" spans="1:7" ht="15.75" x14ac:dyDescent="0.25">
      <c r="A1" t="s">
        <v>24</v>
      </c>
      <c r="B1" s="239">
        <v>0</v>
      </c>
    </row>
    <row r="2" spans="1:7" x14ac:dyDescent="0.25">
      <c r="A2" t="s">
        <v>862</v>
      </c>
      <c r="B2" s="344">
        <v>0</v>
      </c>
    </row>
    <row r="3" spans="1:7" ht="12.75" customHeight="1" x14ac:dyDescent="0.25"/>
    <row r="4" spans="1:7" x14ac:dyDescent="0.25">
      <c r="A4" s="439" t="s">
        <v>701</v>
      </c>
      <c r="B4" s="252"/>
      <c r="C4" s="252"/>
      <c r="D4" s="252"/>
      <c r="E4" s="252"/>
      <c r="F4" s="252"/>
      <c r="G4" s="252"/>
    </row>
    <row r="5" spans="1:7" x14ac:dyDescent="0.25">
      <c r="A5" s="439" t="s">
        <v>705</v>
      </c>
      <c r="B5" s="439" t="s">
        <v>891</v>
      </c>
      <c r="C5" s="439" t="s">
        <v>892</v>
      </c>
      <c r="D5" s="439" t="s">
        <v>893</v>
      </c>
      <c r="E5" s="439" t="s">
        <v>894</v>
      </c>
      <c r="F5" s="439" t="s">
        <v>895</v>
      </c>
      <c r="G5" s="439" t="s">
        <v>896</v>
      </c>
    </row>
    <row r="6" spans="1:7" x14ac:dyDescent="0.25">
      <c r="A6" s="344">
        <v>0</v>
      </c>
      <c r="B6" s="440">
        <v>0</v>
      </c>
      <c r="C6" s="440">
        <v>0</v>
      </c>
      <c r="D6" s="440">
        <v>0</v>
      </c>
      <c r="E6" s="440">
        <v>0</v>
      </c>
      <c r="F6" s="440">
        <v>0</v>
      </c>
      <c r="G6" s="440">
        <v>0</v>
      </c>
    </row>
    <row r="7" spans="1:7" x14ac:dyDescent="0.25">
      <c r="A7" s="344">
        <v>0</v>
      </c>
      <c r="B7" s="440">
        <v>0</v>
      </c>
      <c r="C7" s="440">
        <v>0</v>
      </c>
      <c r="D7" s="440">
        <v>0</v>
      </c>
      <c r="E7" s="440">
        <v>0</v>
      </c>
      <c r="F7" s="440">
        <v>0</v>
      </c>
      <c r="G7" s="440">
        <v>0</v>
      </c>
    </row>
    <row r="8" spans="1:7" x14ac:dyDescent="0.25">
      <c r="A8" s="344">
        <v>0</v>
      </c>
      <c r="B8" s="440">
        <v>0</v>
      </c>
      <c r="C8" s="440">
        <v>0</v>
      </c>
      <c r="D8" s="440">
        <v>0</v>
      </c>
      <c r="E8" s="440">
        <v>0</v>
      </c>
      <c r="F8" s="440">
        <v>0</v>
      </c>
      <c r="G8" s="440">
        <v>0</v>
      </c>
    </row>
    <row r="9" spans="1:7" x14ac:dyDescent="0.25">
      <c r="A9" s="344">
        <v>0</v>
      </c>
      <c r="B9" s="440">
        <v>0</v>
      </c>
      <c r="C9" s="440">
        <v>0</v>
      </c>
      <c r="D9" s="440">
        <v>0</v>
      </c>
      <c r="E9" s="440">
        <v>0</v>
      </c>
      <c r="F9" s="440">
        <v>0</v>
      </c>
      <c r="G9" s="440">
        <v>0</v>
      </c>
    </row>
    <row r="10" spans="1:7" x14ac:dyDescent="0.25">
      <c r="A10" s="344">
        <v>0</v>
      </c>
      <c r="B10" s="440">
        <v>0</v>
      </c>
      <c r="C10" s="440">
        <v>0</v>
      </c>
      <c r="D10" s="440">
        <v>0</v>
      </c>
      <c r="E10" s="440">
        <v>0</v>
      </c>
      <c r="F10" s="440">
        <v>0</v>
      </c>
      <c r="G10" s="440">
        <v>0</v>
      </c>
    </row>
    <row r="11" spans="1:7" x14ac:dyDescent="0.25">
      <c r="A11" s="344">
        <v>0</v>
      </c>
      <c r="B11" s="440">
        <v>0</v>
      </c>
      <c r="C11" s="440">
        <v>0</v>
      </c>
      <c r="D11" s="440">
        <v>0</v>
      </c>
      <c r="E11" s="440">
        <v>0</v>
      </c>
      <c r="F11" s="440">
        <v>0</v>
      </c>
      <c r="G11" s="440">
        <v>0</v>
      </c>
    </row>
    <row r="12" spans="1:7" x14ac:dyDescent="0.25">
      <c r="A12" s="344">
        <v>0</v>
      </c>
      <c r="B12" s="440">
        <v>0</v>
      </c>
      <c r="C12" s="440">
        <v>0</v>
      </c>
      <c r="D12" s="440">
        <v>0</v>
      </c>
      <c r="E12" s="440">
        <v>0</v>
      </c>
      <c r="F12" s="440">
        <v>0</v>
      </c>
      <c r="G12" s="440">
        <v>0</v>
      </c>
    </row>
    <row r="13" spans="1:7" x14ac:dyDescent="0.25">
      <c r="A13" s="344">
        <v>0</v>
      </c>
      <c r="B13" s="440">
        <v>0</v>
      </c>
      <c r="C13" s="440">
        <v>0</v>
      </c>
      <c r="D13" s="440">
        <v>0</v>
      </c>
      <c r="E13" s="440">
        <v>0</v>
      </c>
      <c r="F13" s="440">
        <v>0</v>
      </c>
      <c r="G13" s="440">
        <v>0</v>
      </c>
    </row>
    <row r="14" spans="1:7" x14ac:dyDescent="0.25">
      <c r="A14" s="344">
        <v>0</v>
      </c>
      <c r="B14" s="440">
        <v>0</v>
      </c>
      <c r="C14" s="440">
        <v>0</v>
      </c>
      <c r="D14" s="440">
        <v>0</v>
      </c>
      <c r="E14" s="440">
        <v>0</v>
      </c>
      <c r="F14" s="440">
        <v>0</v>
      </c>
      <c r="G14" s="440">
        <v>0</v>
      </c>
    </row>
    <row r="15" spans="1:7" x14ac:dyDescent="0.25">
      <c r="A15" s="344">
        <v>0</v>
      </c>
      <c r="B15" s="440">
        <v>0</v>
      </c>
      <c r="C15" s="440">
        <v>0</v>
      </c>
      <c r="D15" s="440">
        <v>0</v>
      </c>
      <c r="E15" s="440">
        <v>0</v>
      </c>
      <c r="F15" s="440">
        <v>0</v>
      </c>
      <c r="G15" s="440">
        <v>0</v>
      </c>
    </row>
    <row r="16" spans="1:7" ht="12.75" customHeight="1" x14ac:dyDescent="0.25">
      <c r="A16" s="344">
        <v>0</v>
      </c>
      <c r="B16" s="440">
        <v>0</v>
      </c>
      <c r="C16" s="440">
        <v>0</v>
      </c>
      <c r="D16" s="440">
        <v>0</v>
      </c>
      <c r="E16" s="440">
        <v>0</v>
      </c>
      <c r="F16" s="440">
        <v>0</v>
      </c>
      <c r="G16" s="440">
        <v>0</v>
      </c>
    </row>
    <row r="17" spans="1:7" ht="12.75" customHeight="1" x14ac:dyDescent="0.25">
      <c r="A17" s="344">
        <v>0</v>
      </c>
      <c r="B17" s="440">
        <v>0</v>
      </c>
      <c r="C17" s="440">
        <v>0</v>
      </c>
      <c r="D17" s="440">
        <v>0</v>
      </c>
      <c r="E17" s="440">
        <v>0</v>
      </c>
      <c r="F17" s="440">
        <v>0</v>
      </c>
      <c r="G17" s="440">
        <v>0</v>
      </c>
    </row>
    <row r="18" spans="1:7" ht="12.75" customHeight="1" x14ac:dyDescent="0.25">
      <c r="A18" s="344">
        <v>0</v>
      </c>
      <c r="B18" s="440">
        <v>0</v>
      </c>
      <c r="C18" s="440">
        <v>0</v>
      </c>
      <c r="D18" s="440">
        <v>0</v>
      </c>
      <c r="E18" s="440">
        <v>0</v>
      </c>
      <c r="F18" s="440">
        <v>0</v>
      </c>
      <c r="G18" s="440">
        <v>0</v>
      </c>
    </row>
    <row r="19" spans="1:7" ht="12.75" customHeight="1" x14ac:dyDescent="0.25">
      <c r="A19" s="344">
        <v>0</v>
      </c>
      <c r="B19" s="440">
        <v>0</v>
      </c>
      <c r="C19" s="440">
        <v>0</v>
      </c>
      <c r="D19" s="440">
        <v>0</v>
      </c>
      <c r="E19" s="440">
        <v>0</v>
      </c>
      <c r="F19" s="440">
        <v>0</v>
      </c>
      <c r="G19" s="440">
        <v>0</v>
      </c>
    </row>
    <row r="20" spans="1:7" ht="12.75" customHeight="1" x14ac:dyDescent="0.25">
      <c r="A20" s="344">
        <v>0</v>
      </c>
      <c r="B20" s="440">
        <v>0</v>
      </c>
      <c r="C20" s="440">
        <v>0</v>
      </c>
      <c r="D20" s="440">
        <v>0</v>
      </c>
      <c r="E20" s="440">
        <v>0</v>
      </c>
      <c r="F20" s="440">
        <v>0</v>
      </c>
      <c r="G20" s="440">
        <v>0</v>
      </c>
    </row>
    <row r="21" spans="1:7" ht="12.75" customHeight="1" x14ac:dyDescent="0.25">
      <c r="A21" s="344">
        <v>0</v>
      </c>
      <c r="B21" s="440">
        <v>0</v>
      </c>
      <c r="C21" s="440">
        <v>0</v>
      </c>
      <c r="D21" s="440">
        <v>0</v>
      </c>
      <c r="E21" s="440">
        <v>0</v>
      </c>
      <c r="F21" s="440">
        <v>0</v>
      </c>
      <c r="G21" s="440">
        <v>0</v>
      </c>
    </row>
    <row r="22" spans="1:7" ht="12.75" customHeight="1" x14ac:dyDescent="0.25">
      <c r="A22" s="344">
        <v>0</v>
      </c>
      <c r="B22" s="440">
        <v>0</v>
      </c>
      <c r="C22" s="440">
        <v>0</v>
      </c>
      <c r="D22" s="440">
        <v>0</v>
      </c>
      <c r="E22" s="440">
        <v>0</v>
      </c>
      <c r="F22" s="440">
        <v>0</v>
      </c>
      <c r="G22" s="440">
        <v>0</v>
      </c>
    </row>
    <row r="23" spans="1:7" ht="12.75" customHeight="1" x14ac:dyDescent="0.25">
      <c r="A23" s="344">
        <v>0</v>
      </c>
      <c r="B23" s="440">
        <v>0</v>
      </c>
      <c r="C23" s="440">
        <v>0</v>
      </c>
      <c r="D23" s="440">
        <v>0</v>
      </c>
      <c r="E23" s="440">
        <v>0</v>
      </c>
      <c r="F23" s="440">
        <v>0</v>
      </c>
      <c r="G23" s="440">
        <v>0</v>
      </c>
    </row>
    <row r="24" spans="1:7" ht="12.75" customHeight="1" x14ac:dyDescent="0.25">
      <c r="A24" s="344">
        <v>0</v>
      </c>
      <c r="B24" s="441">
        <v>0</v>
      </c>
      <c r="C24" s="441">
        <v>0</v>
      </c>
      <c r="D24" s="441">
        <v>0</v>
      </c>
      <c r="E24" s="441">
        <v>0</v>
      </c>
      <c r="F24" s="441">
        <v>0</v>
      </c>
      <c r="G24" s="441">
        <v>0</v>
      </c>
    </row>
    <row r="25" spans="1:7" ht="12.75" customHeight="1" x14ac:dyDescent="0.25">
      <c r="A25" s="439" t="s">
        <v>865</v>
      </c>
      <c r="B25" s="442">
        <f t="shared" ref="B25:G25" si="0">SUM(B6:B24)</f>
        <v>0</v>
      </c>
      <c r="C25" s="442">
        <f t="shared" si="0"/>
        <v>0</v>
      </c>
      <c r="D25" s="442">
        <f t="shared" si="0"/>
        <v>0</v>
      </c>
      <c r="E25" s="442">
        <f t="shared" si="0"/>
        <v>0</v>
      </c>
      <c r="F25" s="442">
        <f t="shared" si="0"/>
        <v>0</v>
      </c>
      <c r="G25" s="442">
        <f t="shared" si="0"/>
        <v>0</v>
      </c>
    </row>
    <row r="26" spans="1:7" ht="12.75" customHeight="1" x14ac:dyDescent="0.25">
      <c r="A26" s="344"/>
      <c r="B26" s="440"/>
      <c r="C26" s="440"/>
      <c r="D26" s="440"/>
      <c r="E26" s="440"/>
      <c r="F26" s="440"/>
      <c r="G26" s="440"/>
    </row>
    <row r="27" spans="1:7" ht="12.75" customHeight="1" x14ac:dyDescent="0.25">
      <c r="A27" s="344"/>
      <c r="B27" s="440"/>
      <c r="C27" s="440"/>
      <c r="D27" s="440"/>
      <c r="E27" s="440"/>
      <c r="F27" s="440"/>
      <c r="G27" s="440"/>
    </row>
    <row r="28" spans="1:7" ht="12.75" customHeight="1" x14ac:dyDescent="0.25">
      <c r="A28" s="443" t="s">
        <v>866</v>
      </c>
      <c r="B28" s="440"/>
      <c r="C28" s="440"/>
      <c r="D28" s="440"/>
      <c r="E28" s="440"/>
      <c r="F28" s="440"/>
      <c r="G28" s="440"/>
    </row>
    <row r="29" spans="1:7" ht="12.75" customHeight="1" x14ac:dyDescent="0.25">
      <c r="A29" s="344" t="s">
        <v>869</v>
      </c>
      <c r="B29" s="440">
        <v>0</v>
      </c>
      <c r="C29" s="440">
        <v>0</v>
      </c>
      <c r="D29" s="440">
        <v>0</v>
      </c>
      <c r="E29" s="440">
        <v>0</v>
      </c>
      <c r="F29" s="440">
        <v>0</v>
      </c>
      <c r="G29" s="440">
        <v>0</v>
      </c>
    </row>
    <row r="30" spans="1:7" ht="12.75" customHeight="1" x14ac:dyDescent="0.25">
      <c r="A30" s="344" t="s">
        <v>870</v>
      </c>
      <c r="B30" s="440">
        <v>0</v>
      </c>
      <c r="C30" s="440">
        <v>0</v>
      </c>
      <c r="D30" s="440">
        <v>0</v>
      </c>
      <c r="E30" s="440">
        <v>0</v>
      </c>
      <c r="F30" s="440">
        <v>0</v>
      </c>
      <c r="G30" s="440">
        <v>0</v>
      </c>
    </row>
    <row r="31" spans="1:7" ht="12.75" customHeight="1" x14ac:dyDescent="0.25">
      <c r="A31" s="344" t="s">
        <v>871</v>
      </c>
      <c r="B31" s="441">
        <v>0</v>
      </c>
      <c r="C31" s="441">
        <v>0</v>
      </c>
      <c r="D31" s="441">
        <v>0</v>
      </c>
      <c r="E31" s="441">
        <v>0</v>
      </c>
      <c r="F31" s="441">
        <v>0</v>
      </c>
      <c r="G31" s="441">
        <v>0</v>
      </c>
    </row>
    <row r="32" spans="1:7" ht="12.75" customHeight="1" x14ac:dyDescent="0.25">
      <c r="A32" s="344" t="s">
        <v>872</v>
      </c>
      <c r="B32" s="440">
        <f t="shared" ref="B32:G32" si="1">SUM(B29:B31)</f>
        <v>0</v>
      </c>
      <c r="C32" s="440">
        <f t="shared" si="1"/>
        <v>0</v>
      </c>
      <c r="D32" s="440">
        <f t="shared" si="1"/>
        <v>0</v>
      </c>
      <c r="E32" s="440">
        <f t="shared" si="1"/>
        <v>0</v>
      </c>
      <c r="F32" s="440">
        <f t="shared" si="1"/>
        <v>0</v>
      </c>
      <c r="G32" s="440">
        <f t="shared" si="1"/>
        <v>0</v>
      </c>
    </row>
    <row r="33" spans="1:7" ht="12.75" customHeight="1" x14ac:dyDescent="0.25">
      <c r="A33" s="344"/>
      <c r="B33" s="440"/>
      <c r="C33" s="440"/>
      <c r="D33" s="440"/>
      <c r="E33" s="440"/>
      <c r="F33" s="440"/>
      <c r="G33" s="440"/>
    </row>
    <row r="34" spans="1:7" ht="12.75" customHeight="1" x14ac:dyDescent="0.25">
      <c r="A34" s="344" t="s">
        <v>873</v>
      </c>
      <c r="B34" s="440">
        <f t="shared" ref="B34:G34" si="2">B25+B32</f>
        <v>0</v>
      </c>
      <c r="C34" s="440">
        <f>C25+C32</f>
        <v>0</v>
      </c>
      <c r="D34" s="440">
        <f t="shared" si="2"/>
        <v>0</v>
      </c>
      <c r="E34" s="440">
        <f t="shared" si="2"/>
        <v>0</v>
      </c>
      <c r="F34" s="440">
        <f t="shared" si="2"/>
        <v>0</v>
      </c>
      <c r="G34" s="440">
        <f t="shared" si="2"/>
        <v>0</v>
      </c>
    </row>
    <row r="35" spans="1:7" ht="12.75" customHeight="1" x14ac:dyDescent="0.25">
      <c r="A35" s="344" t="s">
        <v>875</v>
      </c>
      <c r="B35" s="441">
        <v>0</v>
      </c>
      <c r="C35" s="441">
        <v>0</v>
      </c>
      <c r="D35" s="441">
        <v>0</v>
      </c>
      <c r="E35" s="441">
        <v>0</v>
      </c>
      <c r="F35" s="441">
        <v>0</v>
      </c>
      <c r="G35" s="441">
        <v>0</v>
      </c>
    </row>
    <row r="36" spans="1:7" ht="12.75" customHeight="1" x14ac:dyDescent="0.25">
      <c r="A36" s="439" t="s">
        <v>876</v>
      </c>
      <c r="B36" s="442">
        <f t="shared" ref="B36:G36" si="3">SUM(B34:B35)</f>
        <v>0</v>
      </c>
      <c r="C36" s="442">
        <f t="shared" si="3"/>
        <v>0</v>
      </c>
      <c r="D36" s="442">
        <f t="shared" si="3"/>
        <v>0</v>
      </c>
      <c r="E36" s="442">
        <f t="shared" si="3"/>
        <v>0</v>
      </c>
      <c r="F36" s="442">
        <f t="shared" si="3"/>
        <v>0</v>
      </c>
      <c r="G36" s="442">
        <f t="shared" si="3"/>
        <v>0</v>
      </c>
    </row>
    <row r="37" spans="1:7" ht="12.75" customHeight="1" x14ac:dyDescent="0.25">
      <c r="A37" s="344"/>
      <c r="B37" s="440"/>
      <c r="C37" s="440"/>
      <c r="D37" s="440"/>
      <c r="E37" s="440"/>
      <c r="F37" s="440"/>
      <c r="G37" s="440"/>
    </row>
    <row r="38" spans="1:7" ht="12.75" customHeight="1" x14ac:dyDescent="0.25">
      <c r="A38" s="444" t="s">
        <v>897</v>
      </c>
      <c r="B38" s="440">
        <v>0</v>
      </c>
      <c r="C38" s="440">
        <f>B38</f>
        <v>0</v>
      </c>
      <c r="D38" s="440">
        <f>C38</f>
        <v>0</v>
      </c>
      <c r="E38" s="440">
        <f>D38</f>
        <v>0</v>
      </c>
      <c r="F38" s="440">
        <f>E38</f>
        <v>0</v>
      </c>
      <c r="G38" s="440">
        <f>F38</f>
        <v>0</v>
      </c>
    </row>
    <row r="39" spans="1:7" ht="12.75" customHeight="1" x14ac:dyDescent="0.25">
      <c r="A39" s="344" t="s">
        <v>877</v>
      </c>
      <c r="B39" s="440">
        <v>0</v>
      </c>
      <c r="C39" s="440">
        <v>0</v>
      </c>
      <c r="D39" s="440">
        <v>0</v>
      </c>
      <c r="E39" s="440">
        <v>0</v>
      </c>
      <c r="F39" s="440">
        <v>0</v>
      </c>
      <c r="G39" s="440">
        <v>0</v>
      </c>
    </row>
    <row r="40" spans="1:7" ht="12.75" customHeight="1" x14ac:dyDescent="0.25">
      <c r="A40" s="344" t="s">
        <v>724</v>
      </c>
      <c r="B40" s="440">
        <v>0</v>
      </c>
      <c r="C40" s="440">
        <v>0</v>
      </c>
      <c r="D40" s="440">
        <v>0</v>
      </c>
      <c r="E40" s="440">
        <v>0</v>
      </c>
      <c r="F40" s="440">
        <v>0</v>
      </c>
      <c r="G40" s="440">
        <v>0</v>
      </c>
    </row>
    <row r="41" spans="1:7" ht="12.75" customHeight="1" x14ac:dyDescent="0.25">
      <c r="A41" s="344" t="s">
        <v>878</v>
      </c>
      <c r="B41" s="440">
        <v>0</v>
      </c>
      <c r="C41" s="440">
        <v>0</v>
      </c>
      <c r="D41" s="440">
        <v>0</v>
      </c>
      <c r="E41" s="440">
        <v>0</v>
      </c>
      <c r="F41" s="440">
        <v>0</v>
      </c>
      <c r="G41" s="440">
        <v>0</v>
      </c>
    </row>
    <row r="42" spans="1:7" ht="12.75" customHeight="1" x14ac:dyDescent="0.25">
      <c r="A42" s="344" t="s">
        <v>879</v>
      </c>
      <c r="B42" s="440">
        <v>0</v>
      </c>
      <c r="C42" s="440">
        <v>0</v>
      </c>
      <c r="D42" s="440">
        <v>0</v>
      </c>
      <c r="E42" s="440">
        <v>0</v>
      </c>
      <c r="F42" s="440">
        <v>0</v>
      </c>
      <c r="G42" s="440">
        <v>0</v>
      </c>
    </row>
    <row r="43" spans="1:7" ht="12.75" customHeight="1" x14ac:dyDescent="0.25">
      <c r="A43" s="344" t="s">
        <v>880</v>
      </c>
      <c r="B43" s="440">
        <v>0</v>
      </c>
      <c r="C43" s="440">
        <v>0</v>
      </c>
      <c r="D43" s="440">
        <v>0</v>
      </c>
      <c r="E43" s="440">
        <v>0</v>
      </c>
      <c r="F43" s="440">
        <v>0</v>
      </c>
      <c r="G43" s="440">
        <v>0</v>
      </c>
    </row>
    <row r="44" spans="1:7" ht="12.75" customHeight="1" x14ac:dyDescent="0.25">
      <c r="A44" s="344" t="s">
        <v>742</v>
      </c>
      <c r="B44" s="440">
        <v>0</v>
      </c>
      <c r="C44" s="440">
        <v>0</v>
      </c>
      <c r="D44" s="440">
        <v>0</v>
      </c>
      <c r="E44" s="440">
        <v>0</v>
      </c>
      <c r="F44" s="440">
        <v>0</v>
      </c>
      <c r="G44" s="440">
        <v>0</v>
      </c>
    </row>
    <row r="45" spans="1:7" ht="12.75" customHeight="1" x14ac:dyDescent="0.25">
      <c r="A45" s="344" t="s">
        <v>743</v>
      </c>
      <c r="B45" s="440">
        <v>0</v>
      </c>
      <c r="C45" s="440">
        <v>0</v>
      </c>
      <c r="D45" s="440">
        <v>0</v>
      </c>
      <c r="E45" s="440">
        <v>0</v>
      </c>
      <c r="F45" s="440">
        <v>0</v>
      </c>
      <c r="G45" s="440">
        <v>0</v>
      </c>
    </row>
    <row r="46" spans="1:7" ht="12.75" customHeight="1" x14ac:dyDescent="0.25">
      <c r="A46" s="344" t="s">
        <v>744</v>
      </c>
      <c r="B46" s="441">
        <v>0</v>
      </c>
      <c r="C46" s="441">
        <v>0</v>
      </c>
      <c r="D46" s="441">
        <v>0</v>
      </c>
      <c r="E46" s="441">
        <v>0</v>
      </c>
      <c r="F46" s="441">
        <v>0</v>
      </c>
      <c r="G46" s="441">
        <v>0</v>
      </c>
    </row>
    <row r="47" spans="1:7" ht="12.75" customHeight="1" x14ac:dyDescent="0.25">
      <c r="A47" s="439" t="s">
        <v>745</v>
      </c>
      <c r="B47" s="442">
        <f t="shared" ref="B47:G47" si="4">SUM(B39:B46)</f>
        <v>0</v>
      </c>
      <c r="C47" s="442">
        <f t="shared" si="4"/>
        <v>0</v>
      </c>
      <c r="D47" s="442">
        <f t="shared" si="4"/>
        <v>0</v>
      </c>
      <c r="E47" s="442">
        <f t="shared" si="4"/>
        <v>0</v>
      </c>
      <c r="F47" s="442">
        <f t="shared" si="4"/>
        <v>0</v>
      </c>
      <c r="G47" s="442">
        <f t="shared" si="4"/>
        <v>0</v>
      </c>
    </row>
    <row r="48" spans="1:7" ht="12.75" customHeight="1" x14ac:dyDescent="0.25">
      <c r="A48" s="344"/>
      <c r="B48" s="440"/>
      <c r="C48" s="440"/>
      <c r="D48" s="440"/>
      <c r="E48" s="440"/>
      <c r="F48" s="440"/>
      <c r="G48" s="440"/>
    </row>
    <row r="49" spans="1:7" ht="12.75" customHeight="1" x14ac:dyDescent="0.25">
      <c r="A49" s="344" t="s">
        <v>746</v>
      </c>
      <c r="B49" s="440">
        <v>0</v>
      </c>
      <c r="C49" s="440">
        <v>0</v>
      </c>
      <c r="D49" s="440">
        <v>0</v>
      </c>
      <c r="E49" s="440">
        <v>0</v>
      </c>
      <c r="F49" s="440">
        <v>0</v>
      </c>
      <c r="G49" s="440">
        <v>0</v>
      </c>
    </row>
    <row r="50" spans="1:7" ht="12.75" customHeight="1" x14ac:dyDescent="0.25">
      <c r="A50" s="344" t="s">
        <v>747</v>
      </c>
      <c r="B50" s="441">
        <v>0</v>
      </c>
      <c r="C50" s="441">
        <v>0</v>
      </c>
      <c r="D50" s="441">
        <v>0</v>
      </c>
      <c r="E50" s="441">
        <v>0</v>
      </c>
      <c r="F50" s="441">
        <v>0</v>
      </c>
      <c r="G50" s="441">
        <v>0</v>
      </c>
    </row>
    <row r="51" spans="1:7" ht="12.75" customHeight="1" x14ac:dyDescent="0.25">
      <c r="A51" s="439" t="s">
        <v>748</v>
      </c>
      <c r="B51" s="442">
        <f t="shared" ref="B51:G51" si="5">SUM(B47:B50)</f>
        <v>0</v>
      </c>
      <c r="C51" s="442">
        <f t="shared" si="5"/>
        <v>0</v>
      </c>
      <c r="D51" s="442">
        <f t="shared" si="5"/>
        <v>0</v>
      </c>
      <c r="E51" s="442">
        <f t="shared" si="5"/>
        <v>0</v>
      </c>
      <c r="F51" s="442">
        <f t="shared" si="5"/>
        <v>0</v>
      </c>
      <c r="G51" s="442">
        <f t="shared" si="5"/>
        <v>0</v>
      </c>
    </row>
    <row r="52" spans="1:7" ht="12.75" customHeight="1" x14ac:dyDescent="0.25">
      <c r="A52" s="344"/>
      <c r="B52" s="440"/>
      <c r="C52" s="440"/>
      <c r="D52" s="440"/>
      <c r="E52" s="440"/>
      <c r="F52" s="440"/>
      <c r="G52" s="440"/>
    </row>
    <row r="53" spans="1:7" ht="12.75" customHeight="1" x14ac:dyDescent="0.25">
      <c r="A53" s="439" t="s">
        <v>881</v>
      </c>
      <c r="B53" s="442">
        <f t="shared" ref="B53:G53" si="6">B36-B51</f>
        <v>0</v>
      </c>
      <c r="C53" s="442">
        <f t="shared" si="6"/>
        <v>0</v>
      </c>
      <c r="D53" s="442">
        <f t="shared" si="6"/>
        <v>0</v>
      </c>
      <c r="E53" s="442">
        <f t="shared" si="6"/>
        <v>0</v>
      </c>
      <c r="F53" s="442">
        <f t="shared" si="6"/>
        <v>0</v>
      </c>
      <c r="G53" s="442">
        <f t="shared" si="6"/>
        <v>0</v>
      </c>
    </row>
    <row r="54" spans="1:7" ht="12.75" customHeight="1" x14ac:dyDescent="0.25">
      <c r="A54" s="439"/>
      <c r="B54" s="440"/>
      <c r="C54" s="440"/>
      <c r="D54" s="440"/>
      <c r="E54" s="440"/>
      <c r="F54" s="440"/>
      <c r="G54" s="440"/>
    </row>
    <row r="55" spans="1:7" ht="12.75" customHeight="1" x14ac:dyDescent="0.25">
      <c r="A55" s="439" t="s">
        <v>882</v>
      </c>
      <c r="B55" s="440"/>
      <c r="C55" s="440"/>
      <c r="D55" s="440"/>
      <c r="E55" s="440"/>
      <c r="F55" s="440"/>
      <c r="G55" s="440"/>
    </row>
    <row r="56" spans="1:7" ht="12.75" customHeight="1" x14ac:dyDescent="0.25">
      <c r="A56" s="445" t="s">
        <v>885</v>
      </c>
      <c r="B56" s="446">
        <v>0</v>
      </c>
      <c r="C56" s="446">
        <v>0</v>
      </c>
      <c r="D56" s="446">
        <v>0</v>
      </c>
      <c r="E56" s="446">
        <v>0</v>
      </c>
      <c r="F56" s="446">
        <v>0</v>
      </c>
      <c r="G56" s="446">
        <v>0</v>
      </c>
    </row>
    <row r="57" spans="1:7" ht="12.75" customHeight="1" x14ac:dyDescent="0.25">
      <c r="A57" s="445" t="s">
        <v>888</v>
      </c>
      <c r="B57" s="446">
        <v>0</v>
      </c>
      <c r="C57" s="446">
        <v>0</v>
      </c>
      <c r="D57" s="446">
        <v>0</v>
      </c>
      <c r="E57" s="446">
        <v>0</v>
      </c>
      <c r="F57" s="446">
        <v>0</v>
      </c>
      <c r="G57" s="446">
        <v>0</v>
      </c>
    </row>
    <row r="58" spans="1:7" ht="12.75" customHeight="1" x14ac:dyDescent="0.25">
      <c r="A58" s="445" t="s">
        <v>1042</v>
      </c>
      <c r="B58" s="447">
        <v>0</v>
      </c>
      <c r="C58" s="447">
        <v>0</v>
      </c>
      <c r="D58" s="447">
        <v>0</v>
      </c>
      <c r="E58" s="447">
        <v>0</v>
      </c>
      <c r="F58" s="447">
        <v>0</v>
      </c>
      <c r="G58" s="447">
        <v>0</v>
      </c>
    </row>
    <row r="59" spans="1:7" ht="12.75" customHeight="1" x14ac:dyDescent="0.25">
      <c r="A59" s="439" t="s">
        <v>898</v>
      </c>
      <c r="B59" s="442">
        <f t="shared" ref="B59:G59" si="7">SUM(B56:B58)</f>
        <v>0</v>
      </c>
      <c r="C59" s="442">
        <f t="shared" si="7"/>
        <v>0</v>
      </c>
      <c r="D59" s="442">
        <f t="shared" si="7"/>
        <v>0</v>
      </c>
      <c r="E59" s="442">
        <f t="shared" si="7"/>
        <v>0</v>
      </c>
      <c r="F59" s="442">
        <f t="shared" si="7"/>
        <v>0</v>
      </c>
      <c r="G59" s="442">
        <f t="shared" si="7"/>
        <v>0</v>
      </c>
    </row>
    <row r="60" spans="1:7" ht="12.75" customHeight="1" x14ac:dyDescent="0.25">
      <c r="A60" s="448"/>
      <c r="B60" s="440"/>
      <c r="C60" s="440"/>
      <c r="D60" s="440"/>
      <c r="E60" s="440"/>
      <c r="F60" s="440"/>
      <c r="G60" s="440"/>
    </row>
    <row r="61" spans="1:7" ht="12.75" customHeight="1" x14ac:dyDescent="0.25">
      <c r="A61" s="439" t="s">
        <v>890</v>
      </c>
      <c r="B61" s="442">
        <f t="shared" ref="B61:G61" si="8">B53-B59</f>
        <v>0</v>
      </c>
      <c r="C61" s="442">
        <f t="shared" si="8"/>
        <v>0</v>
      </c>
      <c r="D61" s="442">
        <f t="shared" si="8"/>
        <v>0</v>
      </c>
      <c r="E61" s="442">
        <f t="shared" si="8"/>
        <v>0</v>
      </c>
      <c r="F61" s="442">
        <f t="shared" si="8"/>
        <v>0</v>
      </c>
      <c r="G61" s="442">
        <f t="shared" si="8"/>
        <v>0</v>
      </c>
    </row>
    <row r="62" spans="1:7" ht="12.75" customHeight="1" x14ac:dyDescent="0.25">
      <c r="A62" s="344"/>
      <c r="B62" s="440"/>
      <c r="C62" s="440"/>
      <c r="D62" s="440"/>
      <c r="E62" s="440"/>
      <c r="F62" s="440"/>
      <c r="G62" s="440"/>
    </row>
    <row r="63" spans="1:7" ht="12.75" customHeight="1" x14ac:dyDescent="0.25">
      <c r="A63" s="344"/>
      <c r="B63" s="440"/>
      <c r="C63" s="440"/>
      <c r="D63" s="440"/>
      <c r="E63" s="440"/>
      <c r="F63" s="440"/>
      <c r="G63" s="440"/>
    </row>
    <row r="64" spans="1:7" ht="12.75" customHeight="1" x14ac:dyDescent="0.25">
      <c r="A64" s="344"/>
      <c r="B64" s="440"/>
      <c r="C64" s="440"/>
      <c r="D64" s="440"/>
      <c r="E64" s="440"/>
      <c r="F64" s="440"/>
      <c r="G64" s="440"/>
    </row>
    <row r="65" spans="1:7" ht="12.75" customHeight="1" x14ac:dyDescent="0.25">
      <c r="A65" s="344"/>
      <c r="B65" s="440"/>
      <c r="C65" s="440"/>
      <c r="D65" s="440"/>
      <c r="E65" s="440"/>
      <c r="F65" s="440"/>
      <c r="G65" s="440"/>
    </row>
    <row r="66" spans="1:7" ht="12.75" customHeight="1" x14ac:dyDescent="0.25">
      <c r="A66" s="344"/>
      <c r="B66" s="440"/>
      <c r="C66" s="440"/>
      <c r="D66" s="440"/>
      <c r="E66" s="440"/>
      <c r="F66" s="440"/>
      <c r="G66" s="440"/>
    </row>
    <row r="67" spans="1:7" ht="12.75" customHeight="1" x14ac:dyDescent="0.25">
      <c r="A67" s="344"/>
      <c r="B67" s="440"/>
      <c r="C67" s="440"/>
      <c r="D67" s="440"/>
      <c r="E67" s="440"/>
      <c r="F67" s="440"/>
      <c r="G67" s="440"/>
    </row>
    <row r="68" spans="1:7" ht="12.75" customHeight="1" x14ac:dyDescent="0.25">
      <c r="A68" s="344"/>
      <c r="B68" s="440"/>
      <c r="C68" s="440"/>
      <c r="D68" s="440"/>
      <c r="E68" s="440"/>
      <c r="F68" s="440"/>
      <c r="G68" s="440"/>
    </row>
    <row r="69" spans="1:7" ht="12.75" customHeight="1" x14ac:dyDescent="0.25">
      <c r="A69" s="344"/>
      <c r="B69" s="440"/>
      <c r="C69" s="440"/>
      <c r="D69" s="440"/>
      <c r="E69" s="440"/>
      <c r="F69" s="440"/>
      <c r="G69" s="440"/>
    </row>
    <row r="70" spans="1:7" ht="12.75" customHeight="1" x14ac:dyDescent="0.25">
      <c r="A70" s="344"/>
      <c r="B70" s="440"/>
      <c r="C70" s="440"/>
      <c r="D70" s="440"/>
      <c r="E70" s="440"/>
      <c r="F70" s="440"/>
      <c r="G70" s="440"/>
    </row>
    <row r="71" spans="1:7" ht="12.75" customHeight="1" x14ac:dyDescent="0.25">
      <c r="A71" s="344"/>
      <c r="B71" s="440"/>
      <c r="C71" s="440"/>
      <c r="D71" s="440"/>
      <c r="E71" s="440"/>
      <c r="F71" s="440"/>
      <c r="G71" s="440"/>
    </row>
    <row r="72" spans="1:7" ht="12.75" customHeight="1" x14ac:dyDescent="0.25">
      <c r="A72" s="344"/>
      <c r="B72" s="440"/>
      <c r="C72" s="440"/>
      <c r="D72" s="440"/>
      <c r="E72" s="440"/>
      <c r="F72" s="440"/>
      <c r="G72" s="440"/>
    </row>
    <row r="73" spans="1:7" ht="12.75" customHeight="1" x14ac:dyDescent="0.25"/>
    <row r="74" spans="1:7" ht="12.75" customHeight="1" x14ac:dyDescent="0.25"/>
    <row r="75" spans="1:7" ht="12.75" customHeight="1" x14ac:dyDescent="0.25"/>
    <row r="76" spans="1:7" ht="12.75" customHeight="1" x14ac:dyDescent="0.25"/>
    <row r="77" spans="1:7" ht="12.75" customHeight="1" x14ac:dyDescent="0.25"/>
    <row r="78" spans="1:7" ht="12.75" customHeight="1" x14ac:dyDescent="0.25"/>
    <row r="79" spans="1:7" ht="12.75" customHeight="1" x14ac:dyDescent="0.25"/>
    <row r="80" spans="1:7"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AA74-45BB-43BD-BB99-0ECE409AE126}">
  <dimension ref="A1:I61"/>
  <sheetViews>
    <sheetView topLeftCell="A39" workbookViewId="0">
      <selection activeCell="A58" sqref="A58"/>
    </sheetView>
  </sheetViews>
  <sheetFormatPr defaultRowHeight="15" x14ac:dyDescent="0.25"/>
  <cols>
    <col min="1" max="1" width="31" customWidth="1"/>
    <col min="2" max="2" width="14" bestFit="1" customWidth="1"/>
    <col min="9" max="9" width="11.7109375" bestFit="1" customWidth="1"/>
  </cols>
  <sheetData>
    <row r="1" spans="1:9" ht="15.75" x14ac:dyDescent="0.25">
      <c r="A1" t="s">
        <v>24</v>
      </c>
      <c r="B1" s="239">
        <v>0</v>
      </c>
    </row>
    <row r="2" spans="1:9" x14ac:dyDescent="0.25">
      <c r="A2" t="s">
        <v>862</v>
      </c>
      <c r="B2" s="344">
        <v>0</v>
      </c>
    </row>
    <row r="4" spans="1:9" x14ac:dyDescent="0.25">
      <c r="A4" s="439" t="s">
        <v>701</v>
      </c>
      <c r="B4" s="252"/>
      <c r="C4" s="252"/>
      <c r="D4" s="252"/>
      <c r="E4" s="252"/>
      <c r="F4" s="252"/>
      <c r="G4" s="252"/>
      <c r="H4" s="252"/>
      <c r="I4" s="252"/>
    </row>
    <row r="5" spans="1:9" x14ac:dyDescent="0.25">
      <c r="A5" s="439" t="s">
        <v>705</v>
      </c>
      <c r="B5" s="439" t="s">
        <v>899</v>
      </c>
      <c r="C5" s="439" t="s">
        <v>900</v>
      </c>
      <c r="D5" s="439" t="s">
        <v>901</v>
      </c>
      <c r="E5" s="439" t="s">
        <v>902</v>
      </c>
      <c r="F5" s="439" t="s">
        <v>903</v>
      </c>
      <c r="G5" s="439" t="s">
        <v>904</v>
      </c>
      <c r="H5" s="439" t="s">
        <v>905</v>
      </c>
      <c r="I5" s="439" t="s">
        <v>906</v>
      </c>
    </row>
    <row r="6" spans="1:9" x14ac:dyDescent="0.25">
      <c r="A6" s="344">
        <v>0</v>
      </c>
      <c r="B6" s="440">
        <v>0</v>
      </c>
      <c r="C6" s="440">
        <v>0</v>
      </c>
      <c r="D6" s="440">
        <v>0</v>
      </c>
      <c r="E6" s="440">
        <v>0</v>
      </c>
      <c r="F6" s="440">
        <v>0</v>
      </c>
      <c r="G6" s="440">
        <v>0</v>
      </c>
      <c r="H6" s="440">
        <v>0</v>
      </c>
      <c r="I6" s="440">
        <v>0</v>
      </c>
    </row>
    <row r="7" spans="1:9" x14ac:dyDescent="0.25">
      <c r="A7" s="344">
        <v>0</v>
      </c>
      <c r="B7" s="440">
        <v>0</v>
      </c>
      <c r="C7" s="440">
        <v>0</v>
      </c>
      <c r="D7" s="440">
        <v>0</v>
      </c>
      <c r="E7" s="440">
        <v>0</v>
      </c>
      <c r="F7" s="440">
        <v>0</v>
      </c>
      <c r="G7" s="440">
        <v>0</v>
      </c>
      <c r="H7" s="440">
        <v>0</v>
      </c>
      <c r="I7" s="440">
        <v>0</v>
      </c>
    </row>
    <row r="8" spans="1:9" x14ac:dyDescent="0.25">
      <c r="A8" s="344">
        <v>0</v>
      </c>
      <c r="B8" s="440">
        <v>0</v>
      </c>
      <c r="C8" s="440">
        <v>0</v>
      </c>
      <c r="D8" s="440">
        <v>0</v>
      </c>
      <c r="E8" s="440">
        <v>0</v>
      </c>
      <c r="F8" s="440">
        <v>0</v>
      </c>
      <c r="G8" s="440">
        <v>0</v>
      </c>
      <c r="H8" s="440">
        <v>0</v>
      </c>
      <c r="I8" s="440">
        <v>0</v>
      </c>
    </row>
    <row r="9" spans="1:9" x14ac:dyDescent="0.25">
      <c r="A9" s="344">
        <v>0</v>
      </c>
      <c r="B9" s="440">
        <v>0</v>
      </c>
      <c r="C9" s="440">
        <v>0</v>
      </c>
      <c r="D9" s="440">
        <v>0</v>
      </c>
      <c r="E9" s="440">
        <v>0</v>
      </c>
      <c r="F9" s="440">
        <v>0</v>
      </c>
      <c r="G9" s="440">
        <v>0</v>
      </c>
      <c r="H9" s="440">
        <v>0</v>
      </c>
      <c r="I9" s="440">
        <v>0</v>
      </c>
    </row>
    <row r="10" spans="1:9" x14ac:dyDescent="0.25">
      <c r="A10" s="344">
        <v>0</v>
      </c>
      <c r="B10" s="440">
        <v>0</v>
      </c>
      <c r="C10" s="440">
        <v>0</v>
      </c>
      <c r="D10" s="440">
        <v>0</v>
      </c>
      <c r="E10" s="440">
        <v>0</v>
      </c>
      <c r="F10" s="440">
        <v>0</v>
      </c>
      <c r="G10" s="440">
        <v>0</v>
      </c>
      <c r="H10" s="440">
        <v>0</v>
      </c>
      <c r="I10" s="440">
        <v>0</v>
      </c>
    </row>
    <row r="11" spans="1:9" x14ac:dyDescent="0.25">
      <c r="A11" s="344">
        <v>0</v>
      </c>
      <c r="B11" s="440">
        <v>0</v>
      </c>
      <c r="C11" s="440">
        <v>0</v>
      </c>
      <c r="D11" s="440">
        <v>0</v>
      </c>
      <c r="E11" s="440">
        <v>0</v>
      </c>
      <c r="F11" s="440">
        <v>0</v>
      </c>
      <c r="G11" s="440">
        <v>0</v>
      </c>
      <c r="H11" s="440">
        <v>0</v>
      </c>
      <c r="I11" s="440">
        <v>0</v>
      </c>
    </row>
    <row r="12" spans="1:9" x14ac:dyDescent="0.25">
      <c r="A12" s="344">
        <v>0</v>
      </c>
      <c r="B12" s="440">
        <v>0</v>
      </c>
      <c r="C12" s="440">
        <v>0</v>
      </c>
      <c r="D12" s="440">
        <v>0</v>
      </c>
      <c r="E12" s="440">
        <v>0</v>
      </c>
      <c r="F12" s="440">
        <v>0</v>
      </c>
      <c r="G12" s="440">
        <v>0</v>
      </c>
      <c r="H12" s="440">
        <v>0</v>
      </c>
      <c r="I12" s="440">
        <v>0</v>
      </c>
    </row>
    <row r="13" spans="1:9" x14ac:dyDescent="0.25">
      <c r="A13" s="344">
        <v>0</v>
      </c>
      <c r="B13" s="440">
        <v>0</v>
      </c>
      <c r="C13" s="440">
        <v>0</v>
      </c>
      <c r="D13" s="440">
        <v>0</v>
      </c>
      <c r="E13" s="440">
        <v>0</v>
      </c>
      <c r="F13" s="440">
        <v>0</v>
      </c>
      <c r="G13" s="440">
        <v>0</v>
      </c>
      <c r="H13" s="440">
        <v>0</v>
      </c>
      <c r="I13" s="440">
        <v>0</v>
      </c>
    </row>
    <row r="14" spans="1:9" x14ac:dyDescent="0.25">
      <c r="A14" s="344">
        <v>0</v>
      </c>
      <c r="B14" s="440">
        <v>0</v>
      </c>
      <c r="C14" s="440">
        <v>0</v>
      </c>
      <c r="D14" s="440">
        <v>0</v>
      </c>
      <c r="E14" s="440">
        <v>0</v>
      </c>
      <c r="F14" s="440">
        <v>0</v>
      </c>
      <c r="G14" s="440">
        <v>0</v>
      </c>
      <c r="H14" s="440">
        <v>0</v>
      </c>
      <c r="I14" s="440">
        <v>0</v>
      </c>
    </row>
    <row r="15" spans="1:9" x14ac:dyDescent="0.25">
      <c r="A15" s="344">
        <v>0</v>
      </c>
      <c r="B15" s="440">
        <v>0</v>
      </c>
      <c r="C15" s="440">
        <v>0</v>
      </c>
      <c r="D15" s="440">
        <v>0</v>
      </c>
      <c r="E15" s="440">
        <v>0</v>
      </c>
      <c r="F15" s="440">
        <v>0</v>
      </c>
      <c r="G15" s="440">
        <v>0</v>
      </c>
      <c r="H15" s="440">
        <v>0</v>
      </c>
      <c r="I15" s="440">
        <v>0</v>
      </c>
    </row>
    <row r="16" spans="1:9" x14ac:dyDescent="0.25">
      <c r="A16" s="344">
        <v>0</v>
      </c>
      <c r="B16" s="440">
        <v>0</v>
      </c>
      <c r="C16" s="440">
        <v>0</v>
      </c>
      <c r="D16" s="440">
        <v>0</v>
      </c>
      <c r="E16" s="440">
        <v>0</v>
      </c>
      <c r="F16" s="440">
        <v>0</v>
      </c>
      <c r="G16" s="440">
        <v>0</v>
      </c>
      <c r="H16" s="440">
        <v>0</v>
      </c>
      <c r="I16" s="440">
        <v>0</v>
      </c>
    </row>
    <row r="17" spans="1:9" x14ac:dyDescent="0.25">
      <c r="A17" s="344">
        <v>0</v>
      </c>
      <c r="B17" s="440">
        <v>0</v>
      </c>
      <c r="C17" s="440">
        <v>0</v>
      </c>
      <c r="D17" s="440">
        <v>0</v>
      </c>
      <c r="E17" s="440">
        <v>0</v>
      </c>
      <c r="F17" s="440">
        <v>0</v>
      </c>
      <c r="G17" s="440">
        <v>0</v>
      </c>
      <c r="H17" s="440">
        <v>0</v>
      </c>
      <c r="I17" s="440">
        <v>0</v>
      </c>
    </row>
    <row r="18" spans="1:9" x14ac:dyDescent="0.25">
      <c r="A18" s="344">
        <v>0</v>
      </c>
      <c r="B18" s="440">
        <v>0</v>
      </c>
      <c r="C18" s="440">
        <v>0</v>
      </c>
      <c r="D18" s="440">
        <v>0</v>
      </c>
      <c r="E18" s="440">
        <v>0</v>
      </c>
      <c r="F18" s="440">
        <v>0</v>
      </c>
      <c r="G18" s="440">
        <v>0</v>
      </c>
      <c r="H18" s="440">
        <v>0</v>
      </c>
      <c r="I18" s="440">
        <v>0</v>
      </c>
    </row>
    <row r="19" spans="1:9" x14ac:dyDescent="0.25">
      <c r="A19" s="344">
        <v>0</v>
      </c>
      <c r="B19" s="440">
        <v>0</v>
      </c>
      <c r="C19" s="440">
        <v>0</v>
      </c>
      <c r="D19" s="440">
        <v>0</v>
      </c>
      <c r="E19" s="440">
        <v>0</v>
      </c>
      <c r="F19" s="440">
        <v>0</v>
      </c>
      <c r="G19" s="440">
        <v>0</v>
      </c>
      <c r="H19" s="440">
        <v>0</v>
      </c>
      <c r="I19" s="440">
        <v>0</v>
      </c>
    </row>
    <row r="20" spans="1:9" x14ac:dyDescent="0.25">
      <c r="A20" s="344">
        <v>0</v>
      </c>
      <c r="B20" s="440">
        <v>0</v>
      </c>
      <c r="C20" s="440">
        <v>0</v>
      </c>
      <c r="D20" s="440">
        <v>0</v>
      </c>
      <c r="E20" s="440">
        <v>0</v>
      </c>
      <c r="F20" s="440">
        <v>0</v>
      </c>
      <c r="G20" s="440">
        <v>0</v>
      </c>
      <c r="H20" s="440">
        <v>0</v>
      </c>
      <c r="I20" s="440">
        <v>0</v>
      </c>
    </row>
    <row r="21" spans="1:9" x14ac:dyDescent="0.25">
      <c r="A21" s="344">
        <v>0</v>
      </c>
      <c r="B21" s="440">
        <v>0</v>
      </c>
      <c r="C21" s="440">
        <v>0</v>
      </c>
      <c r="D21" s="440">
        <v>0</v>
      </c>
      <c r="E21" s="440">
        <v>0</v>
      </c>
      <c r="F21" s="440">
        <v>0</v>
      </c>
      <c r="G21" s="440">
        <v>0</v>
      </c>
      <c r="H21" s="440">
        <v>0</v>
      </c>
      <c r="I21" s="440">
        <v>0</v>
      </c>
    </row>
    <row r="22" spans="1:9" x14ac:dyDescent="0.25">
      <c r="A22" s="344">
        <v>0</v>
      </c>
      <c r="B22" s="440">
        <v>0</v>
      </c>
      <c r="C22" s="440">
        <v>0</v>
      </c>
      <c r="D22" s="440">
        <v>0</v>
      </c>
      <c r="E22" s="440">
        <v>0</v>
      </c>
      <c r="F22" s="440">
        <v>0</v>
      </c>
      <c r="G22" s="440">
        <v>0</v>
      </c>
      <c r="H22" s="440">
        <v>0</v>
      </c>
      <c r="I22" s="440">
        <v>0</v>
      </c>
    </row>
    <row r="23" spans="1:9" x14ac:dyDescent="0.25">
      <c r="A23" s="344">
        <v>0</v>
      </c>
      <c r="B23" s="440">
        <v>0</v>
      </c>
      <c r="C23" s="440">
        <v>0</v>
      </c>
      <c r="D23" s="440">
        <v>0</v>
      </c>
      <c r="E23" s="440">
        <v>0</v>
      </c>
      <c r="F23" s="440">
        <v>0</v>
      </c>
      <c r="G23" s="440">
        <v>0</v>
      </c>
      <c r="H23" s="440">
        <v>0</v>
      </c>
      <c r="I23" s="440">
        <v>0</v>
      </c>
    </row>
    <row r="24" spans="1:9" ht="15.75" thickBot="1" x14ac:dyDescent="0.3">
      <c r="A24" s="449">
        <v>0</v>
      </c>
      <c r="B24" s="450">
        <v>0</v>
      </c>
      <c r="C24" s="450">
        <v>0</v>
      </c>
      <c r="D24" s="450">
        <v>0</v>
      </c>
      <c r="E24" s="450">
        <v>0</v>
      </c>
      <c r="F24" s="450">
        <v>0</v>
      </c>
      <c r="G24" s="450">
        <v>0</v>
      </c>
      <c r="H24" s="450">
        <v>0</v>
      </c>
      <c r="I24" s="450">
        <v>0</v>
      </c>
    </row>
    <row r="25" spans="1:9" s="252" customFormat="1" ht="12.75" x14ac:dyDescent="0.2">
      <c r="A25" s="252" t="s">
        <v>865</v>
      </c>
      <c r="B25" s="425">
        <f>SUM(B6:B24)</f>
        <v>0</v>
      </c>
      <c r="C25" s="425">
        <f t="shared" ref="C25:I25" si="0">SUM(C6:C24)</f>
        <v>0</v>
      </c>
      <c r="D25" s="425">
        <f t="shared" si="0"/>
        <v>0</v>
      </c>
      <c r="E25" s="425">
        <f t="shared" si="0"/>
        <v>0</v>
      </c>
      <c r="F25" s="425">
        <f t="shared" si="0"/>
        <v>0</v>
      </c>
      <c r="G25" s="425">
        <f t="shared" si="0"/>
        <v>0</v>
      </c>
      <c r="H25" s="425">
        <f t="shared" si="0"/>
        <v>0</v>
      </c>
      <c r="I25" s="425">
        <f t="shared" si="0"/>
        <v>0</v>
      </c>
    </row>
    <row r="26" spans="1:9" x14ac:dyDescent="0.25">
      <c r="B26" s="440"/>
    </row>
    <row r="27" spans="1:9" x14ac:dyDescent="0.25">
      <c r="B27" s="440"/>
    </row>
    <row r="28" spans="1:9" x14ac:dyDescent="0.25">
      <c r="A28" s="443" t="s">
        <v>866</v>
      </c>
      <c r="B28" s="440"/>
    </row>
    <row r="29" spans="1:9" x14ac:dyDescent="0.25">
      <c r="A29" s="344" t="s">
        <v>869</v>
      </c>
      <c r="B29" s="440">
        <v>0</v>
      </c>
      <c r="C29" s="440">
        <v>0</v>
      </c>
      <c r="D29" s="440">
        <v>0</v>
      </c>
      <c r="E29" s="440">
        <v>0</v>
      </c>
      <c r="F29" s="440">
        <v>0</v>
      </c>
      <c r="G29" s="440">
        <v>0</v>
      </c>
      <c r="H29" s="440">
        <v>0</v>
      </c>
      <c r="I29" s="440">
        <v>0</v>
      </c>
    </row>
    <row r="30" spans="1:9" x14ac:dyDescent="0.25">
      <c r="A30" s="344" t="s">
        <v>870</v>
      </c>
      <c r="B30" s="440">
        <v>0</v>
      </c>
      <c r="C30" s="440">
        <v>0</v>
      </c>
      <c r="D30" s="440">
        <v>0</v>
      </c>
      <c r="E30" s="440">
        <v>0</v>
      </c>
      <c r="F30" s="440">
        <v>0</v>
      </c>
      <c r="G30" s="440">
        <v>0</v>
      </c>
      <c r="H30" s="440">
        <v>0</v>
      </c>
      <c r="I30" s="440">
        <v>0</v>
      </c>
    </row>
    <row r="31" spans="1:9" x14ac:dyDescent="0.25">
      <c r="A31" s="344" t="s">
        <v>871</v>
      </c>
      <c r="B31" s="441">
        <v>0</v>
      </c>
      <c r="C31" s="441">
        <v>0</v>
      </c>
      <c r="D31" s="441">
        <v>0</v>
      </c>
      <c r="E31" s="441">
        <v>0</v>
      </c>
      <c r="F31" s="441">
        <v>0</v>
      </c>
      <c r="G31" s="441">
        <v>0</v>
      </c>
      <c r="H31" s="441">
        <v>0</v>
      </c>
      <c r="I31" s="441">
        <v>0</v>
      </c>
    </row>
    <row r="32" spans="1:9" x14ac:dyDescent="0.25">
      <c r="A32" s="439" t="s">
        <v>872</v>
      </c>
      <c r="B32" s="442">
        <f>SUM(B29:B31)</f>
        <v>0</v>
      </c>
      <c r="C32" s="442">
        <f>SUM(C29:C31)</f>
        <v>0</v>
      </c>
      <c r="D32" s="442">
        <f t="shared" ref="D32:I32" si="1">SUM(D29:D31)</f>
        <v>0</v>
      </c>
      <c r="E32" s="442">
        <f t="shared" si="1"/>
        <v>0</v>
      </c>
      <c r="F32" s="442">
        <f t="shared" si="1"/>
        <v>0</v>
      </c>
      <c r="G32" s="442">
        <f t="shared" si="1"/>
        <v>0</v>
      </c>
      <c r="H32" s="442">
        <f t="shared" si="1"/>
        <v>0</v>
      </c>
      <c r="I32" s="442">
        <f t="shared" si="1"/>
        <v>0</v>
      </c>
    </row>
    <row r="33" spans="1:9" x14ac:dyDescent="0.25">
      <c r="A33" s="344"/>
      <c r="B33" s="440"/>
    </row>
    <row r="34" spans="1:9" x14ac:dyDescent="0.25">
      <c r="A34" s="344" t="s">
        <v>873</v>
      </c>
      <c r="B34" s="440">
        <f>B25+B32</f>
        <v>0</v>
      </c>
      <c r="C34" s="440">
        <f t="shared" ref="C34:I34" si="2">C25+C32</f>
        <v>0</v>
      </c>
      <c r="D34" s="440">
        <f t="shared" si="2"/>
        <v>0</v>
      </c>
      <c r="E34" s="440">
        <f t="shared" si="2"/>
        <v>0</v>
      </c>
      <c r="F34" s="440">
        <f t="shared" si="2"/>
        <v>0</v>
      </c>
      <c r="G34" s="440">
        <f t="shared" si="2"/>
        <v>0</v>
      </c>
      <c r="H34" s="440">
        <f t="shared" si="2"/>
        <v>0</v>
      </c>
      <c r="I34" s="440">
        <f t="shared" si="2"/>
        <v>0</v>
      </c>
    </row>
    <row r="35" spans="1:9" x14ac:dyDescent="0.25">
      <c r="A35" s="344" t="s">
        <v>875</v>
      </c>
      <c r="B35" s="441">
        <v>0</v>
      </c>
      <c r="C35" s="441">
        <v>0</v>
      </c>
      <c r="D35" s="441">
        <v>0</v>
      </c>
      <c r="E35" s="441">
        <v>0</v>
      </c>
      <c r="F35" s="441">
        <v>0</v>
      </c>
      <c r="G35" s="441">
        <v>0</v>
      </c>
      <c r="H35" s="441">
        <v>0</v>
      </c>
      <c r="I35" s="441">
        <v>0</v>
      </c>
    </row>
    <row r="36" spans="1:9" x14ac:dyDescent="0.25">
      <c r="A36" s="439" t="s">
        <v>876</v>
      </c>
      <c r="B36" s="442">
        <f>SUM(B34:B35)</f>
        <v>0</v>
      </c>
      <c r="C36" s="442">
        <f t="shared" ref="C36:I36" si="3">SUM(C34:C35)</f>
        <v>0</v>
      </c>
      <c r="D36" s="442">
        <f t="shared" si="3"/>
        <v>0</v>
      </c>
      <c r="E36" s="442">
        <f t="shared" si="3"/>
        <v>0</v>
      </c>
      <c r="F36" s="442">
        <f t="shared" si="3"/>
        <v>0</v>
      </c>
      <c r="G36" s="442">
        <f t="shared" si="3"/>
        <v>0</v>
      </c>
      <c r="H36" s="442">
        <f t="shared" si="3"/>
        <v>0</v>
      </c>
      <c r="I36" s="442">
        <f t="shared" si="3"/>
        <v>0</v>
      </c>
    </row>
    <row r="37" spans="1:9" x14ac:dyDescent="0.25">
      <c r="A37" s="344"/>
      <c r="B37" s="440"/>
    </row>
    <row r="38" spans="1:9" x14ac:dyDescent="0.25">
      <c r="A38" s="444" t="s">
        <v>722</v>
      </c>
      <c r="B38" s="440">
        <v>0</v>
      </c>
      <c r="C38" s="423">
        <f>B38</f>
        <v>0</v>
      </c>
      <c r="D38" s="423">
        <f t="shared" ref="D38:I38" si="4">C38</f>
        <v>0</v>
      </c>
      <c r="E38" s="423">
        <f t="shared" si="4"/>
        <v>0</v>
      </c>
      <c r="F38" s="423">
        <f t="shared" si="4"/>
        <v>0</v>
      </c>
      <c r="G38" s="423">
        <f t="shared" si="4"/>
        <v>0</v>
      </c>
      <c r="H38" s="423">
        <f t="shared" si="4"/>
        <v>0</v>
      </c>
      <c r="I38" s="423">
        <f t="shared" si="4"/>
        <v>0</v>
      </c>
    </row>
    <row r="39" spans="1:9" x14ac:dyDescent="0.25">
      <c r="A39" s="344" t="s">
        <v>877</v>
      </c>
      <c r="B39" s="440">
        <v>0</v>
      </c>
      <c r="C39" s="440">
        <v>0</v>
      </c>
      <c r="D39" s="440">
        <v>0</v>
      </c>
      <c r="E39" s="440">
        <v>0</v>
      </c>
      <c r="F39" s="440">
        <v>0</v>
      </c>
      <c r="G39" s="440">
        <v>0</v>
      </c>
      <c r="H39" s="440">
        <v>0</v>
      </c>
      <c r="I39" s="440">
        <v>0</v>
      </c>
    </row>
    <row r="40" spans="1:9" x14ac:dyDescent="0.25">
      <c r="A40" s="344" t="s">
        <v>724</v>
      </c>
      <c r="B40" s="440">
        <v>0</v>
      </c>
      <c r="C40" s="440">
        <v>0</v>
      </c>
      <c r="D40" s="440">
        <v>0</v>
      </c>
      <c r="E40" s="440">
        <v>0</v>
      </c>
      <c r="F40" s="440">
        <v>0</v>
      </c>
      <c r="G40" s="440">
        <v>0</v>
      </c>
      <c r="H40" s="440">
        <v>0</v>
      </c>
      <c r="I40" s="440">
        <v>0</v>
      </c>
    </row>
    <row r="41" spans="1:9" x14ac:dyDescent="0.25">
      <c r="A41" s="344" t="s">
        <v>878</v>
      </c>
      <c r="B41" s="440">
        <v>0</v>
      </c>
      <c r="C41" s="440">
        <v>0</v>
      </c>
      <c r="D41" s="440">
        <v>0</v>
      </c>
      <c r="E41" s="440">
        <v>0</v>
      </c>
      <c r="F41" s="440">
        <v>0</v>
      </c>
      <c r="G41" s="440">
        <v>0</v>
      </c>
      <c r="H41" s="440">
        <v>0</v>
      </c>
      <c r="I41" s="440">
        <v>0</v>
      </c>
    </row>
    <row r="42" spans="1:9" x14ac:dyDescent="0.25">
      <c r="A42" s="344" t="s">
        <v>879</v>
      </c>
      <c r="B42" s="440">
        <v>0</v>
      </c>
      <c r="C42" s="440">
        <v>0</v>
      </c>
      <c r="D42" s="440">
        <v>0</v>
      </c>
      <c r="E42" s="440">
        <v>0</v>
      </c>
      <c r="F42" s="440">
        <v>0</v>
      </c>
      <c r="G42" s="440">
        <v>0</v>
      </c>
      <c r="H42" s="440">
        <v>0</v>
      </c>
      <c r="I42" s="440">
        <v>0</v>
      </c>
    </row>
    <row r="43" spans="1:9" x14ac:dyDescent="0.25">
      <c r="A43" s="344" t="s">
        <v>880</v>
      </c>
      <c r="B43" s="440">
        <v>0</v>
      </c>
      <c r="C43" s="440">
        <v>0</v>
      </c>
      <c r="D43" s="440">
        <v>0</v>
      </c>
      <c r="E43" s="440">
        <v>0</v>
      </c>
      <c r="F43" s="440">
        <v>0</v>
      </c>
      <c r="G43" s="440">
        <v>0</v>
      </c>
      <c r="H43" s="440">
        <v>0</v>
      </c>
      <c r="I43" s="440">
        <v>0</v>
      </c>
    </row>
    <row r="44" spans="1:9" x14ac:dyDescent="0.25">
      <c r="A44" s="344" t="s">
        <v>742</v>
      </c>
      <c r="B44" s="440">
        <v>0</v>
      </c>
      <c r="C44" s="440">
        <v>0</v>
      </c>
      <c r="D44" s="440">
        <v>0</v>
      </c>
      <c r="E44" s="440">
        <v>0</v>
      </c>
      <c r="F44" s="440">
        <v>0</v>
      </c>
      <c r="G44" s="440">
        <v>0</v>
      </c>
      <c r="H44" s="440">
        <v>0</v>
      </c>
      <c r="I44" s="440">
        <v>0</v>
      </c>
    </row>
    <row r="45" spans="1:9" x14ac:dyDescent="0.25">
      <c r="A45" s="344" t="s">
        <v>743</v>
      </c>
      <c r="B45" s="440">
        <v>0</v>
      </c>
      <c r="C45" s="440">
        <v>0</v>
      </c>
      <c r="D45" s="440">
        <v>0</v>
      </c>
      <c r="E45" s="440">
        <v>0</v>
      </c>
      <c r="F45" s="440">
        <v>0</v>
      </c>
      <c r="G45" s="440">
        <v>0</v>
      </c>
      <c r="H45" s="440">
        <v>0</v>
      </c>
      <c r="I45" s="440">
        <v>0</v>
      </c>
    </row>
    <row r="46" spans="1:9" x14ac:dyDescent="0.25">
      <c r="A46" s="344" t="s">
        <v>744</v>
      </c>
      <c r="B46" s="441">
        <v>0</v>
      </c>
      <c r="C46" s="441">
        <v>0</v>
      </c>
      <c r="D46" s="441">
        <v>0</v>
      </c>
      <c r="E46" s="441">
        <v>0</v>
      </c>
      <c r="F46" s="441">
        <v>0</v>
      </c>
      <c r="G46" s="441">
        <v>0</v>
      </c>
      <c r="H46" s="441">
        <v>0</v>
      </c>
      <c r="I46" s="441">
        <v>0</v>
      </c>
    </row>
    <row r="47" spans="1:9" x14ac:dyDescent="0.25">
      <c r="A47" s="439" t="s">
        <v>745</v>
      </c>
      <c r="B47" s="442">
        <f>SUM(B39:B46)</f>
        <v>0</v>
      </c>
      <c r="C47" s="442">
        <f t="shared" ref="C47:I47" si="5">SUM(C39:C46)</f>
        <v>0</v>
      </c>
      <c r="D47" s="442">
        <f t="shared" si="5"/>
        <v>0</v>
      </c>
      <c r="E47" s="442">
        <f t="shared" si="5"/>
        <v>0</v>
      </c>
      <c r="F47" s="442">
        <f t="shared" si="5"/>
        <v>0</v>
      </c>
      <c r="G47" s="442">
        <f t="shared" si="5"/>
        <v>0</v>
      </c>
      <c r="H47" s="442">
        <f t="shared" si="5"/>
        <v>0</v>
      </c>
      <c r="I47" s="442">
        <f t="shared" si="5"/>
        <v>0</v>
      </c>
    </row>
    <row r="48" spans="1:9" x14ac:dyDescent="0.25">
      <c r="A48" s="344"/>
      <c r="B48" s="440"/>
    </row>
    <row r="49" spans="1:9" x14ac:dyDescent="0.25">
      <c r="A49" s="344" t="s">
        <v>746</v>
      </c>
      <c r="B49" s="440">
        <v>0</v>
      </c>
      <c r="C49" s="440">
        <v>0</v>
      </c>
      <c r="D49" s="440">
        <v>0</v>
      </c>
      <c r="E49" s="440">
        <v>0</v>
      </c>
      <c r="F49" s="440">
        <v>0</v>
      </c>
      <c r="G49" s="440">
        <v>0</v>
      </c>
      <c r="H49" s="440">
        <v>0</v>
      </c>
      <c r="I49" s="440">
        <v>0</v>
      </c>
    </row>
    <row r="50" spans="1:9" x14ac:dyDescent="0.25">
      <c r="A50" s="344" t="s">
        <v>747</v>
      </c>
      <c r="B50" s="441">
        <v>0</v>
      </c>
      <c r="C50" s="441">
        <v>0</v>
      </c>
      <c r="D50" s="441">
        <v>0</v>
      </c>
      <c r="E50" s="441">
        <v>0</v>
      </c>
      <c r="F50" s="441">
        <v>0</v>
      </c>
      <c r="G50" s="441">
        <v>0</v>
      </c>
      <c r="H50" s="441">
        <v>0</v>
      </c>
      <c r="I50" s="441">
        <v>0</v>
      </c>
    </row>
    <row r="51" spans="1:9" x14ac:dyDescent="0.25">
      <c r="A51" s="439" t="s">
        <v>748</v>
      </c>
      <c r="B51" s="442">
        <f>SUM(B47:B50)</f>
        <v>0</v>
      </c>
      <c r="C51" s="442">
        <f>SUM(C47:C50)</f>
        <v>0</v>
      </c>
      <c r="D51" s="442">
        <f t="shared" ref="D51:I51" si="6">SUM(D47:D50)</f>
        <v>0</v>
      </c>
      <c r="E51" s="442">
        <f t="shared" si="6"/>
        <v>0</v>
      </c>
      <c r="F51" s="442">
        <f t="shared" si="6"/>
        <v>0</v>
      </c>
      <c r="G51" s="442">
        <f t="shared" si="6"/>
        <v>0</v>
      </c>
      <c r="H51" s="442">
        <f t="shared" si="6"/>
        <v>0</v>
      </c>
      <c r="I51" s="442">
        <f t="shared" si="6"/>
        <v>0</v>
      </c>
    </row>
    <row r="52" spans="1:9" x14ac:dyDescent="0.25">
      <c r="A52" s="344"/>
      <c r="B52" s="440"/>
    </row>
    <row r="53" spans="1:9" x14ac:dyDescent="0.25">
      <c r="A53" s="439" t="s">
        <v>881</v>
      </c>
      <c r="B53" s="442">
        <f>B36-B51</f>
        <v>0</v>
      </c>
      <c r="C53" s="442">
        <f t="shared" ref="C53:I53" si="7">C36-C51</f>
        <v>0</v>
      </c>
      <c r="D53" s="442">
        <f t="shared" si="7"/>
        <v>0</v>
      </c>
      <c r="E53" s="442">
        <f t="shared" si="7"/>
        <v>0</v>
      </c>
      <c r="F53" s="442">
        <f t="shared" si="7"/>
        <v>0</v>
      </c>
      <c r="G53" s="442">
        <f t="shared" si="7"/>
        <v>0</v>
      </c>
      <c r="H53" s="442">
        <f t="shared" si="7"/>
        <v>0</v>
      </c>
      <c r="I53" s="442">
        <f t="shared" si="7"/>
        <v>0</v>
      </c>
    </row>
    <row r="54" spans="1:9" x14ac:dyDescent="0.25">
      <c r="A54" s="344"/>
      <c r="B54" s="440"/>
    </row>
    <row r="55" spans="1:9" x14ac:dyDescent="0.25">
      <c r="A55" s="439" t="s">
        <v>882</v>
      </c>
      <c r="B55" s="440"/>
    </row>
    <row r="56" spans="1:9" x14ac:dyDescent="0.25">
      <c r="A56" s="445" t="s">
        <v>885</v>
      </c>
      <c r="B56" s="446"/>
      <c r="C56" s="446"/>
      <c r="D56" s="446"/>
      <c r="E56" s="446"/>
      <c r="F56" s="446"/>
      <c r="G56" s="446"/>
      <c r="H56" s="446"/>
      <c r="I56" s="446"/>
    </row>
    <row r="57" spans="1:9" x14ac:dyDescent="0.25">
      <c r="A57" s="445" t="s">
        <v>888</v>
      </c>
      <c r="B57" s="446">
        <v>0</v>
      </c>
      <c r="C57" s="446">
        <v>0</v>
      </c>
      <c r="D57" s="446">
        <v>0</v>
      </c>
      <c r="E57" s="446">
        <v>0</v>
      </c>
      <c r="F57" s="446">
        <v>0</v>
      </c>
      <c r="G57" s="446">
        <v>0</v>
      </c>
      <c r="H57" s="446">
        <v>0</v>
      </c>
      <c r="I57" s="446">
        <v>0</v>
      </c>
    </row>
    <row r="58" spans="1:9" x14ac:dyDescent="0.25">
      <c r="A58" s="445" t="s">
        <v>1042</v>
      </c>
      <c r="B58" s="447">
        <v>0</v>
      </c>
      <c r="C58" s="447">
        <v>0</v>
      </c>
      <c r="D58" s="447">
        <v>0</v>
      </c>
      <c r="E58" s="447">
        <v>0</v>
      </c>
      <c r="F58" s="447">
        <v>0</v>
      </c>
      <c r="G58" s="447">
        <v>0</v>
      </c>
      <c r="H58" s="447">
        <v>0</v>
      </c>
      <c r="I58" s="447">
        <v>0</v>
      </c>
    </row>
    <row r="59" spans="1:9" x14ac:dyDescent="0.25">
      <c r="A59" s="439" t="s">
        <v>898</v>
      </c>
      <c r="B59" s="442">
        <f>SUM(B56:B58)</f>
        <v>0</v>
      </c>
      <c r="C59" s="442">
        <f t="shared" ref="C59:I59" si="8">SUM(C56:C58)</f>
        <v>0</v>
      </c>
      <c r="D59" s="442">
        <f t="shared" si="8"/>
        <v>0</v>
      </c>
      <c r="E59" s="442">
        <f t="shared" si="8"/>
        <v>0</v>
      </c>
      <c r="F59" s="442">
        <f t="shared" si="8"/>
        <v>0</v>
      </c>
      <c r="G59" s="442">
        <f t="shared" si="8"/>
        <v>0</v>
      </c>
      <c r="H59" s="442">
        <f t="shared" si="8"/>
        <v>0</v>
      </c>
      <c r="I59" s="442">
        <f t="shared" si="8"/>
        <v>0</v>
      </c>
    </row>
    <row r="60" spans="1:9" x14ac:dyDescent="0.25">
      <c r="A60" s="448"/>
      <c r="B60" s="440"/>
    </row>
    <row r="61" spans="1:9" x14ac:dyDescent="0.25">
      <c r="A61" s="439" t="s">
        <v>890</v>
      </c>
      <c r="B61" s="442">
        <f>B53-B59</f>
        <v>0</v>
      </c>
      <c r="C61" s="442">
        <f t="shared" ref="C61:I61" si="9">C53-C59</f>
        <v>0</v>
      </c>
      <c r="D61" s="442">
        <f t="shared" si="9"/>
        <v>0</v>
      </c>
      <c r="E61" s="442">
        <f t="shared" si="9"/>
        <v>0</v>
      </c>
      <c r="F61" s="442">
        <f t="shared" si="9"/>
        <v>0</v>
      </c>
      <c r="G61" s="442">
        <f t="shared" si="9"/>
        <v>0</v>
      </c>
      <c r="H61" s="442">
        <f t="shared" si="9"/>
        <v>0</v>
      </c>
      <c r="I61" s="442">
        <f t="shared" si="9"/>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7998-E1FE-408F-826A-B055B55FC2B3}">
  <dimension ref="A1:H49"/>
  <sheetViews>
    <sheetView workbookViewId="0">
      <selection activeCell="P23" sqref="P23"/>
    </sheetView>
  </sheetViews>
  <sheetFormatPr defaultColWidth="9.140625" defaultRowHeight="15" x14ac:dyDescent="0.25"/>
  <cols>
    <col min="1" max="1" width="17.28515625" style="511" customWidth="1"/>
    <col min="2" max="2" width="27.42578125" style="464" customWidth="1"/>
    <col min="3" max="4" width="12.7109375" style="452" customWidth="1"/>
    <col min="5" max="6" width="15.7109375" style="452" customWidth="1"/>
    <col min="7" max="7" width="15.85546875" style="452" customWidth="1"/>
    <col min="8" max="8" width="12.7109375" style="452" customWidth="1"/>
    <col min="9" max="11" width="15.7109375" style="451" customWidth="1"/>
    <col min="12" max="16384" width="9.140625" style="451"/>
  </cols>
  <sheetData>
    <row r="1" spans="1:8" x14ac:dyDescent="0.25">
      <c r="A1" s="793"/>
      <c r="B1" s="794"/>
      <c r="C1" s="794"/>
      <c r="D1" s="797" t="s">
        <v>907</v>
      </c>
      <c r="E1" s="798"/>
      <c r="F1" s="799"/>
      <c r="G1" s="800"/>
      <c r="H1" s="801"/>
    </row>
    <row r="2" spans="1:8" s="453" customFormat="1" ht="11.25" x14ac:dyDescent="0.25">
      <c r="A2" s="795"/>
      <c r="B2" s="796"/>
      <c r="C2" s="796"/>
      <c r="D2" s="804" t="s">
        <v>908</v>
      </c>
      <c r="E2" s="806" t="s">
        <v>909</v>
      </c>
      <c r="F2" s="807"/>
      <c r="G2" s="802"/>
      <c r="H2" s="803"/>
    </row>
    <row r="3" spans="1:8" s="458" customFormat="1" ht="52.5" thickBot="1" x14ac:dyDescent="0.3">
      <c r="A3" s="808" t="s">
        <v>910</v>
      </c>
      <c r="B3" s="809"/>
      <c r="C3" s="454" t="s">
        <v>911</v>
      </c>
      <c r="D3" s="805"/>
      <c r="E3" s="455" t="s">
        <v>912</v>
      </c>
      <c r="F3" s="455" t="s">
        <v>913</v>
      </c>
      <c r="G3" s="456" t="s">
        <v>914</v>
      </c>
      <c r="H3" s="457" t="s">
        <v>915</v>
      </c>
    </row>
    <row r="4" spans="1:8" ht="20.100000000000001" customHeight="1" thickBot="1" x14ac:dyDescent="0.3">
      <c r="A4" s="459" t="s">
        <v>916</v>
      </c>
      <c r="B4" s="460"/>
      <c r="C4" s="461">
        <f t="shared" ref="C4:H4" si="0">SUM(C5:C6)</f>
        <v>0</v>
      </c>
      <c r="D4" s="461">
        <f t="shared" si="0"/>
        <v>0</v>
      </c>
      <c r="E4" s="461">
        <f t="shared" si="0"/>
        <v>0</v>
      </c>
      <c r="F4" s="461">
        <f t="shared" si="0"/>
        <v>0</v>
      </c>
      <c r="G4" s="461">
        <f t="shared" si="0"/>
        <v>0</v>
      </c>
      <c r="H4" s="462">
        <f t="shared" si="0"/>
        <v>0</v>
      </c>
    </row>
    <row r="5" spans="1:8" ht="15.75" thickTop="1" x14ac:dyDescent="0.25">
      <c r="A5" s="463"/>
      <c r="B5" s="464" t="s">
        <v>917</v>
      </c>
      <c r="C5" s="465">
        <f>SUM(D5:H5)</f>
        <v>0</v>
      </c>
      <c r="D5" s="466"/>
      <c r="E5" s="466"/>
      <c r="F5" s="466"/>
      <c r="G5" s="466"/>
      <c r="H5" s="467"/>
    </row>
    <row r="6" spans="1:8" ht="20.100000000000001" customHeight="1" thickBot="1" x14ac:dyDescent="0.3">
      <c r="A6" s="468"/>
      <c r="B6" s="469" t="s">
        <v>918</v>
      </c>
      <c r="C6" s="465">
        <f>SUM(D6:H6)</f>
        <v>0</v>
      </c>
      <c r="D6" s="470"/>
      <c r="E6" s="471"/>
      <c r="F6" s="470"/>
      <c r="G6" s="472"/>
      <c r="H6" s="473"/>
    </row>
    <row r="7" spans="1:8" ht="20.100000000000001" customHeight="1" thickBot="1" x14ac:dyDescent="0.3">
      <c r="A7" s="459" t="s">
        <v>919</v>
      </c>
      <c r="B7" s="460"/>
      <c r="C7" s="474">
        <f t="shared" ref="C7:H7" si="1">SUM(C8:C9)</f>
        <v>0</v>
      </c>
      <c r="D7" s="474">
        <f t="shared" si="1"/>
        <v>0</v>
      </c>
      <c r="E7" s="474">
        <f t="shared" si="1"/>
        <v>0</v>
      </c>
      <c r="F7" s="474">
        <f t="shared" si="1"/>
        <v>0</v>
      </c>
      <c r="G7" s="474">
        <f t="shared" si="1"/>
        <v>0</v>
      </c>
      <c r="H7" s="475">
        <f t="shared" si="1"/>
        <v>0</v>
      </c>
    </row>
    <row r="8" spans="1:8" ht="15.75" thickTop="1" x14ac:dyDescent="0.25">
      <c r="A8" s="463"/>
      <c r="B8" s="464" t="s">
        <v>920</v>
      </c>
      <c r="C8" s="465">
        <f>SUM(D8:H8)</f>
        <v>0</v>
      </c>
      <c r="D8" s="466"/>
      <c r="E8" s="466"/>
      <c r="F8" s="476"/>
      <c r="G8" s="477"/>
      <c r="H8" s="467"/>
    </row>
    <row r="9" spans="1:8" ht="20.100000000000001" customHeight="1" thickBot="1" x14ac:dyDescent="0.3">
      <c r="A9" s="468"/>
      <c r="B9" s="469" t="s">
        <v>613</v>
      </c>
      <c r="C9" s="465">
        <f>SUM(D9:H9)</f>
        <v>0</v>
      </c>
      <c r="D9" s="470"/>
      <c r="E9" s="470"/>
      <c r="F9" s="470"/>
      <c r="G9" s="470"/>
      <c r="H9" s="473"/>
    </row>
    <row r="10" spans="1:8" ht="20.100000000000001" customHeight="1" thickBot="1" x14ac:dyDescent="0.3">
      <c r="A10" s="459" t="s">
        <v>921</v>
      </c>
      <c r="B10" s="460"/>
      <c r="C10" s="474">
        <f t="shared" ref="C10:H10" si="2">SUM(C11:C14)</f>
        <v>0</v>
      </c>
      <c r="D10" s="474">
        <f t="shared" si="2"/>
        <v>0</v>
      </c>
      <c r="E10" s="474">
        <f t="shared" si="2"/>
        <v>0</v>
      </c>
      <c r="F10" s="474">
        <f t="shared" si="2"/>
        <v>0</v>
      </c>
      <c r="G10" s="474">
        <f t="shared" si="2"/>
        <v>0</v>
      </c>
      <c r="H10" s="475">
        <f t="shared" si="2"/>
        <v>0</v>
      </c>
    </row>
    <row r="11" spans="1:8" ht="15.75" thickTop="1" x14ac:dyDescent="0.25">
      <c r="A11" s="463"/>
      <c r="B11" s="464" t="s">
        <v>922</v>
      </c>
      <c r="C11" s="465">
        <f>SUM(D11:H11)</f>
        <v>0</v>
      </c>
      <c r="D11" s="466"/>
      <c r="E11" s="466"/>
      <c r="F11" s="476"/>
      <c r="G11" s="477"/>
      <c r="H11" s="467"/>
    </row>
    <row r="12" spans="1:8" x14ac:dyDescent="0.25">
      <c r="A12" s="463"/>
      <c r="B12" s="464" t="s">
        <v>923</v>
      </c>
      <c r="C12" s="478">
        <f>SUM(D12:H12)</f>
        <v>0</v>
      </c>
      <c r="D12" s="479"/>
      <c r="E12" s="480"/>
      <c r="F12" s="481"/>
      <c r="G12" s="482"/>
      <c r="H12" s="483"/>
    </row>
    <row r="13" spans="1:8" x14ac:dyDescent="0.25">
      <c r="A13" s="463"/>
      <c r="B13" s="484" t="s">
        <v>924</v>
      </c>
      <c r="C13" s="478">
        <f>SUM(D13:H13)</f>
        <v>0</v>
      </c>
      <c r="D13" s="479"/>
      <c r="E13" s="480"/>
      <c r="F13" s="481"/>
      <c r="G13" s="482"/>
      <c r="H13" s="483"/>
    </row>
    <row r="14" spans="1:8" ht="20.100000000000001" customHeight="1" thickBot="1" x14ac:dyDescent="0.3">
      <c r="A14" s="468"/>
      <c r="B14" s="469" t="s">
        <v>925</v>
      </c>
      <c r="C14" s="478">
        <f>SUM(D14:H14)</f>
        <v>0</v>
      </c>
      <c r="D14" s="485"/>
      <c r="E14" s="470"/>
      <c r="F14" s="471"/>
      <c r="G14" s="472"/>
      <c r="H14" s="473"/>
    </row>
    <row r="15" spans="1:8" ht="20.100000000000001" customHeight="1" thickBot="1" x14ac:dyDescent="0.3">
      <c r="A15" s="459" t="s">
        <v>926</v>
      </c>
      <c r="B15" s="460"/>
      <c r="C15" s="474">
        <f t="shared" ref="C15:H15" si="3">SUM(C16)</f>
        <v>0</v>
      </c>
      <c r="D15" s="474">
        <f t="shared" si="3"/>
        <v>0</v>
      </c>
      <c r="E15" s="474">
        <f t="shared" si="3"/>
        <v>0</v>
      </c>
      <c r="F15" s="474">
        <f t="shared" si="3"/>
        <v>0</v>
      </c>
      <c r="G15" s="474">
        <f t="shared" si="3"/>
        <v>0</v>
      </c>
      <c r="H15" s="475">
        <f t="shared" si="3"/>
        <v>0</v>
      </c>
    </row>
    <row r="16" spans="1:8" ht="20.100000000000001" customHeight="1" thickTop="1" thickBot="1" x14ac:dyDescent="0.3">
      <c r="A16" s="468"/>
      <c r="B16" s="469" t="s">
        <v>927</v>
      </c>
      <c r="C16" s="486">
        <f>SUM(D16:H16)</f>
        <v>0</v>
      </c>
      <c r="D16" s="487"/>
      <c r="E16" s="487"/>
      <c r="F16" s="488"/>
      <c r="G16" s="489"/>
      <c r="H16" s="490">
        <v>0</v>
      </c>
    </row>
    <row r="17" spans="1:8" ht="20.100000000000001" customHeight="1" thickBot="1" x14ac:dyDescent="0.3">
      <c r="A17" s="459" t="s">
        <v>928</v>
      </c>
      <c r="B17" s="460"/>
      <c r="C17" s="474">
        <f t="shared" ref="C17:H17" si="4">SUM(C18:C24)</f>
        <v>0</v>
      </c>
      <c r="D17" s="474">
        <f t="shared" si="4"/>
        <v>0</v>
      </c>
      <c r="E17" s="474">
        <f t="shared" si="4"/>
        <v>0</v>
      </c>
      <c r="F17" s="474">
        <f t="shared" si="4"/>
        <v>0</v>
      </c>
      <c r="G17" s="474">
        <f t="shared" si="4"/>
        <v>0</v>
      </c>
      <c r="H17" s="475">
        <f t="shared" si="4"/>
        <v>0</v>
      </c>
    </row>
    <row r="18" spans="1:8" ht="15.75" thickTop="1" x14ac:dyDescent="0.25">
      <c r="A18" s="463"/>
      <c r="B18" s="464" t="s">
        <v>929</v>
      </c>
      <c r="C18" s="465">
        <f>SUM(D18:H18)</f>
        <v>0</v>
      </c>
      <c r="D18" s="491"/>
      <c r="E18" s="466"/>
      <c r="F18" s="476"/>
      <c r="G18" s="477"/>
      <c r="H18" s="467"/>
    </row>
    <row r="19" spans="1:8" x14ac:dyDescent="0.25">
      <c r="A19" s="463"/>
      <c r="B19" s="464" t="s">
        <v>930</v>
      </c>
      <c r="C19" s="465">
        <f t="shared" ref="C19:C24" si="5">SUM(D19:H19)</f>
        <v>0</v>
      </c>
      <c r="D19" s="479"/>
      <c r="E19" s="480"/>
      <c r="F19" s="481"/>
      <c r="G19" s="482"/>
      <c r="H19" s="483"/>
    </row>
    <row r="20" spans="1:8" x14ac:dyDescent="0.25">
      <c r="A20" s="463"/>
      <c r="B20" s="464" t="s">
        <v>931</v>
      </c>
      <c r="C20" s="465">
        <f t="shared" si="5"/>
        <v>0</v>
      </c>
      <c r="D20" s="479"/>
      <c r="E20" s="480"/>
      <c r="F20" s="481"/>
      <c r="G20" s="482"/>
      <c r="H20" s="483"/>
    </row>
    <row r="21" spans="1:8" x14ac:dyDescent="0.25">
      <c r="A21" s="463"/>
      <c r="B21" s="464" t="s">
        <v>932</v>
      </c>
      <c r="C21" s="465">
        <f t="shared" si="5"/>
        <v>0</v>
      </c>
      <c r="D21" s="479"/>
      <c r="E21" s="480"/>
      <c r="F21" s="481"/>
      <c r="G21" s="482"/>
      <c r="H21" s="483"/>
    </row>
    <row r="22" spans="1:8" x14ac:dyDescent="0.25">
      <c r="A22" s="463"/>
      <c r="B22" s="464" t="s">
        <v>933</v>
      </c>
      <c r="C22" s="465">
        <f t="shared" si="5"/>
        <v>0</v>
      </c>
      <c r="D22" s="479"/>
      <c r="E22" s="480"/>
      <c r="F22" s="481"/>
      <c r="G22" s="482"/>
      <c r="H22" s="483"/>
    </row>
    <row r="23" spans="1:8" x14ac:dyDescent="0.25">
      <c r="A23" s="463"/>
      <c r="B23" s="464" t="s">
        <v>934</v>
      </c>
      <c r="C23" s="465">
        <f t="shared" si="5"/>
        <v>0</v>
      </c>
      <c r="D23" s="479"/>
      <c r="E23" s="480"/>
      <c r="F23" s="481"/>
      <c r="G23" s="482"/>
      <c r="H23" s="483"/>
    </row>
    <row r="24" spans="1:8" ht="20.100000000000001" customHeight="1" thickBot="1" x14ac:dyDescent="0.3">
      <c r="A24" s="468"/>
      <c r="B24" s="492" t="s">
        <v>935</v>
      </c>
      <c r="C24" s="465">
        <f t="shared" si="5"/>
        <v>0</v>
      </c>
      <c r="D24" s="485"/>
      <c r="E24" s="470"/>
      <c r="F24" s="471"/>
      <c r="G24" s="472"/>
      <c r="H24" s="473"/>
    </row>
    <row r="25" spans="1:8" ht="20.100000000000001" customHeight="1" thickBot="1" x14ac:dyDescent="0.3">
      <c r="A25" s="459" t="s">
        <v>936</v>
      </c>
      <c r="B25" s="460"/>
      <c r="C25" s="474">
        <f t="shared" ref="C25:H25" si="6">SUM(C26:C27)</f>
        <v>0</v>
      </c>
      <c r="D25" s="474">
        <f t="shared" si="6"/>
        <v>0</v>
      </c>
      <c r="E25" s="474">
        <f t="shared" si="6"/>
        <v>0</v>
      </c>
      <c r="F25" s="474">
        <f t="shared" si="6"/>
        <v>0</v>
      </c>
      <c r="G25" s="474">
        <f t="shared" si="6"/>
        <v>0</v>
      </c>
      <c r="H25" s="475">
        <f t="shared" si="6"/>
        <v>0</v>
      </c>
    </row>
    <row r="26" spans="1:8" ht="15.75" thickTop="1" x14ac:dyDescent="0.25">
      <c r="A26" s="463"/>
      <c r="B26" s="464" t="s">
        <v>937</v>
      </c>
      <c r="C26" s="465">
        <f>SUM(D26:H26)</f>
        <v>0</v>
      </c>
      <c r="D26" s="491"/>
      <c r="E26" s="466"/>
      <c r="F26" s="476"/>
      <c r="G26" s="477"/>
      <c r="H26" s="467"/>
    </row>
    <row r="27" spans="1:8" ht="20.100000000000001" customHeight="1" thickBot="1" x14ac:dyDescent="0.3">
      <c r="A27" s="468"/>
      <c r="B27" s="469" t="s">
        <v>938</v>
      </c>
      <c r="C27" s="465">
        <f>SUM(D27:H27)</f>
        <v>0</v>
      </c>
      <c r="D27" s="485"/>
      <c r="E27" s="470"/>
      <c r="F27" s="471"/>
      <c r="G27" s="472"/>
      <c r="H27" s="473"/>
    </row>
    <row r="28" spans="1:8" ht="20.100000000000001" customHeight="1" thickBot="1" x14ac:dyDescent="0.3">
      <c r="A28" s="459" t="s">
        <v>939</v>
      </c>
      <c r="B28" s="460"/>
      <c r="C28" s="474">
        <f t="shared" ref="C28:H28" si="7">SUM(C29:C32)</f>
        <v>0</v>
      </c>
      <c r="D28" s="474">
        <f t="shared" si="7"/>
        <v>0</v>
      </c>
      <c r="E28" s="474">
        <f t="shared" si="7"/>
        <v>0</v>
      </c>
      <c r="F28" s="474">
        <f t="shared" si="7"/>
        <v>0</v>
      </c>
      <c r="G28" s="474">
        <f t="shared" si="7"/>
        <v>0</v>
      </c>
      <c r="H28" s="475">
        <f t="shared" si="7"/>
        <v>0</v>
      </c>
    </row>
    <row r="29" spans="1:8" ht="15.75" thickTop="1" x14ac:dyDescent="0.25">
      <c r="A29" s="463"/>
      <c r="B29" s="464" t="s">
        <v>940</v>
      </c>
      <c r="C29" s="465">
        <f>SUM(D29:H29)</f>
        <v>0</v>
      </c>
      <c r="D29" s="491"/>
      <c r="E29" s="466"/>
      <c r="F29" s="476"/>
      <c r="G29" s="477"/>
      <c r="H29" s="467"/>
    </row>
    <row r="30" spans="1:8" x14ac:dyDescent="0.25">
      <c r="A30" s="463"/>
      <c r="B30" s="464" t="s">
        <v>941</v>
      </c>
      <c r="C30" s="465">
        <f>SUM(D30:H30)</f>
        <v>0</v>
      </c>
      <c r="D30" s="479"/>
      <c r="E30" s="480"/>
      <c r="F30" s="481"/>
      <c r="G30" s="482"/>
      <c r="H30" s="483"/>
    </row>
    <row r="31" spans="1:8" x14ac:dyDescent="0.25">
      <c r="A31" s="463"/>
      <c r="B31" s="464" t="s">
        <v>942</v>
      </c>
      <c r="C31" s="465">
        <f>SUM(D31:H31)</f>
        <v>0</v>
      </c>
      <c r="D31" s="479"/>
      <c r="E31" s="480"/>
      <c r="F31" s="481"/>
      <c r="G31" s="482"/>
      <c r="H31" s="483"/>
    </row>
    <row r="32" spans="1:8" ht="20.100000000000001" customHeight="1" thickBot="1" x14ac:dyDescent="0.3">
      <c r="A32" s="468"/>
      <c r="B32" s="469" t="s">
        <v>943</v>
      </c>
      <c r="C32" s="465">
        <f>SUM(D32:H32)</f>
        <v>0</v>
      </c>
      <c r="D32" s="485"/>
      <c r="E32" s="470"/>
      <c r="F32" s="471"/>
      <c r="G32" s="472"/>
      <c r="H32" s="473"/>
    </row>
    <row r="33" spans="1:8" ht="20.100000000000001" customHeight="1" thickBot="1" x14ac:dyDescent="0.3">
      <c r="A33" s="459" t="s">
        <v>944</v>
      </c>
      <c r="B33" s="460"/>
      <c r="C33" s="474">
        <f t="shared" ref="C33:H33" si="8">SUM(C34:C35)</f>
        <v>0</v>
      </c>
      <c r="D33" s="474">
        <f t="shared" si="8"/>
        <v>0</v>
      </c>
      <c r="E33" s="474">
        <f t="shared" si="8"/>
        <v>0</v>
      </c>
      <c r="F33" s="474">
        <f t="shared" si="8"/>
        <v>0</v>
      </c>
      <c r="G33" s="474">
        <f t="shared" si="8"/>
        <v>0</v>
      </c>
      <c r="H33" s="475">
        <f t="shared" si="8"/>
        <v>0</v>
      </c>
    </row>
    <row r="34" spans="1:8" ht="15.75" thickTop="1" x14ac:dyDescent="0.25">
      <c r="A34" s="463"/>
      <c r="B34" s="464" t="s">
        <v>945</v>
      </c>
      <c r="C34" s="465">
        <f>SUM(D34:H34)</f>
        <v>0</v>
      </c>
      <c r="D34" s="466"/>
      <c r="E34" s="466"/>
      <c r="F34" s="466"/>
      <c r="G34" s="466"/>
      <c r="H34" s="493"/>
    </row>
    <row r="35" spans="1:8" ht="20.100000000000001" customHeight="1" thickBot="1" x14ac:dyDescent="0.3">
      <c r="A35" s="468"/>
      <c r="B35" s="469" t="s">
        <v>946</v>
      </c>
      <c r="C35" s="465">
        <f>SUM(D35:H35)</f>
        <v>0</v>
      </c>
      <c r="D35" s="470"/>
      <c r="E35" s="470"/>
      <c r="F35" s="470"/>
      <c r="G35" s="470"/>
      <c r="H35" s="494"/>
    </row>
    <row r="36" spans="1:8" ht="20.100000000000001" customHeight="1" thickBot="1" x14ac:dyDescent="0.3">
      <c r="A36" s="459" t="s">
        <v>947</v>
      </c>
      <c r="B36" s="460"/>
      <c r="C36" s="474">
        <f t="shared" ref="C36:H36" si="9">SUM(C37:C38)</f>
        <v>0</v>
      </c>
      <c r="D36" s="474">
        <f t="shared" si="9"/>
        <v>0</v>
      </c>
      <c r="E36" s="474">
        <f t="shared" si="9"/>
        <v>0</v>
      </c>
      <c r="F36" s="474">
        <f t="shared" si="9"/>
        <v>0</v>
      </c>
      <c r="G36" s="474">
        <f t="shared" si="9"/>
        <v>0</v>
      </c>
      <c r="H36" s="475">
        <f t="shared" si="9"/>
        <v>0</v>
      </c>
    </row>
    <row r="37" spans="1:8" ht="15.75" thickTop="1" x14ac:dyDescent="0.25">
      <c r="A37" s="463"/>
      <c r="B37" s="464" t="s">
        <v>948</v>
      </c>
      <c r="C37" s="465">
        <f>SUM(D37:H37)</f>
        <v>0</v>
      </c>
      <c r="D37" s="466"/>
      <c r="E37" s="466"/>
      <c r="F37" s="466"/>
      <c r="G37" s="466"/>
      <c r="H37" s="495"/>
    </row>
    <row r="38" spans="1:8" ht="20.100000000000001" customHeight="1" thickBot="1" x14ac:dyDescent="0.3">
      <c r="A38" s="468"/>
      <c r="B38" s="469" t="s">
        <v>949</v>
      </c>
      <c r="C38" s="465">
        <f>SUM(D38:H38)</f>
        <v>0</v>
      </c>
      <c r="D38" s="470"/>
      <c r="E38" s="470"/>
      <c r="F38" s="470"/>
      <c r="G38" s="470"/>
      <c r="H38" s="494"/>
    </row>
    <row r="39" spans="1:8" ht="20.100000000000001" customHeight="1" thickBot="1" x14ac:dyDescent="0.3">
      <c r="A39" s="459" t="s">
        <v>950</v>
      </c>
      <c r="B39" s="460"/>
      <c r="C39" s="474">
        <f t="shared" ref="C39:H39" si="10">SUM(C40:C41)</f>
        <v>0</v>
      </c>
      <c r="D39" s="474">
        <f t="shared" si="10"/>
        <v>0</v>
      </c>
      <c r="E39" s="474">
        <f t="shared" si="10"/>
        <v>0</v>
      </c>
      <c r="F39" s="474">
        <f t="shared" si="10"/>
        <v>0</v>
      </c>
      <c r="G39" s="474">
        <f t="shared" si="10"/>
        <v>0</v>
      </c>
      <c r="H39" s="474">
        <f t="shared" si="10"/>
        <v>0</v>
      </c>
    </row>
    <row r="40" spans="1:8" ht="15.75" thickTop="1" x14ac:dyDescent="0.25">
      <c r="A40" s="463"/>
      <c r="B40" s="464" t="s">
        <v>951</v>
      </c>
      <c r="C40" s="465">
        <f>SUM(D40:H40)</f>
        <v>0</v>
      </c>
      <c r="D40" s="466"/>
      <c r="E40" s="466"/>
      <c r="F40" s="466"/>
      <c r="G40" s="466"/>
      <c r="H40" s="467"/>
    </row>
    <row r="41" spans="1:8" ht="20.100000000000001" customHeight="1" thickBot="1" x14ac:dyDescent="0.3">
      <c r="A41" s="468"/>
      <c r="B41" s="469" t="s">
        <v>952</v>
      </c>
      <c r="C41" s="465">
        <f>SUM(D41:H41)</f>
        <v>0</v>
      </c>
      <c r="D41" s="470"/>
      <c r="E41" s="470"/>
      <c r="F41" s="470"/>
      <c r="G41" s="470"/>
      <c r="H41" s="473"/>
    </row>
    <row r="42" spans="1:8" ht="20.100000000000001" customHeight="1" thickBot="1" x14ac:dyDescent="0.3">
      <c r="A42" s="459" t="s">
        <v>953</v>
      </c>
      <c r="B42" s="460"/>
      <c r="C42" s="474">
        <f t="shared" ref="C42:H42" si="11">SUM(C43)</f>
        <v>0</v>
      </c>
      <c r="D42" s="474">
        <f t="shared" si="11"/>
        <v>0</v>
      </c>
      <c r="E42" s="474">
        <f t="shared" si="11"/>
        <v>0</v>
      </c>
      <c r="F42" s="474">
        <f t="shared" si="11"/>
        <v>0</v>
      </c>
      <c r="G42" s="474">
        <f t="shared" si="11"/>
        <v>0</v>
      </c>
      <c r="H42" s="474">
        <f t="shared" si="11"/>
        <v>0</v>
      </c>
    </row>
    <row r="43" spans="1:8" ht="35.25" thickTop="1" thickBot="1" x14ac:dyDescent="0.3">
      <c r="A43" s="468"/>
      <c r="B43" s="496" t="s">
        <v>954</v>
      </c>
      <c r="C43" s="486">
        <f>SUM(D43:H43)</f>
        <v>0</v>
      </c>
      <c r="D43" s="487"/>
      <c r="E43" s="487"/>
      <c r="F43" s="487"/>
      <c r="G43" s="487"/>
      <c r="H43" s="490"/>
    </row>
    <row r="44" spans="1:8" ht="21" customHeight="1" thickBot="1" x14ac:dyDescent="0.3">
      <c r="A44" s="468" t="s">
        <v>955</v>
      </c>
      <c r="B44" s="496"/>
      <c r="C44" s="497"/>
      <c r="D44" s="498">
        <f>SUM(D12:D14,D18:D24,D26:D27,D29:D32)</f>
        <v>0</v>
      </c>
      <c r="E44" s="499">
        <f>SUM(E6)</f>
        <v>0</v>
      </c>
      <c r="F44" s="499">
        <f>SUM(F8,F11:F14,F16,F18:F24,F26:F27,F29:F32)</f>
        <v>0</v>
      </c>
      <c r="G44" s="500">
        <f>SUM(G6,G8,G11:G14,G16,G18:G24,G26:G27,G29:G32)</f>
        <v>0</v>
      </c>
      <c r="H44" s="501">
        <f>SUM(H34:H35,H37:H38)</f>
        <v>0</v>
      </c>
    </row>
    <row r="45" spans="1:8" ht="7.5" customHeight="1" thickBot="1" x14ac:dyDescent="0.3">
      <c r="A45" s="502"/>
      <c r="B45" s="503"/>
      <c r="C45" s="504"/>
      <c r="D45" s="504"/>
      <c r="E45" s="504"/>
      <c r="F45" s="504"/>
      <c r="G45" s="504"/>
      <c r="H45" s="505"/>
    </row>
    <row r="46" spans="1:8" s="510" customFormat="1" ht="20.100000000000001" customHeight="1" thickBot="1" x14ac:dyDescent="0.3">
      <c r="A46" s="506" t="s">
        <v>956</v>
      </c>
      <c r="B46" s="507"/>
      <c r="C46" s="508">
        <f t="shared" ref="C46:H46" si="12">SUM(C4,C7,C10,C15,C17,C25,C28,C33,C36,C39,C42)</f>
        <v>0</v>
      </c>
      <c r="D46" s="509">
        <f t="shared" si="12"/>
        <v>0</v>
      </c>
      <c r="E46" s="509">
        <f t="shared" si="12"/>
        <v>0</v>
      </c>
      <c r="F46" s="509">
        <f t="shared" si="12"/>
        <v>0</v>
      </c>
      <c r="G46" s="509">
        <f t="shared" si="12"/>
        <v>0</v>
      </c>
      <c r="H46" s="509">
        <f t="shared" si="12"/>
        <v>0</v>
      </c>
    </row>
    <row r="47" spans="1:8" x14ac:dyDescent="0.25">
      <c r="G47" s="512"/>
      <c r="H47" s="512"/>
    </row>
    <row r="48" spans="1:8" x14ac:dyDescent="0.25">
      <c r="G48" s="512"/>
      <c r="H48" s="512"/>
    </row>
    <row r="49" spans="7:8" x14ac:dyDescent="0.25">
      <c r="G49" s="512"/>
      <c r="H49" s="512"/>
    </row>
  </sheetData>
  <mergeCells count="6">
    <mergeCell ref="A1:C2"/>
    <mergeCell ref="D1:F1"/>
    <mergeCell ref="G1:H2"/>
    <mergeCell ref="D2:D3"/>
    <mergeCell ref="E2:F2"/>
    <mergeCell ref="A3:B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673E-66E3-45E9-8591-D39F23B38700}">
  <dimension ref="A1"/>
  <sheetViews>
    <sheetView workbookViewId="0">
      <selection activeCell="K17" sqref="K17"/>
    </sheetView>
  </sheetViews>
  <sheetFormatPr defaultRowHeight="15" x14ac:dyDescent="0.25"/>
  <cols>
    <col min="2" max="2" width="9.140625" customWidth="1"/>
  </cols>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0238-EBB4-4E34-A8E9-C8AB04879008}">
  <dimension ref="A1:M12"/>
  <sheetViews>
    <sheetView tabSelected="1" workbookViewId="0">
      <selection activeCell="B12" sqref="B12:M12"/>
    </sheetView>
  </sheetViews>
  <sheetFormatPr defaultRowHeight="15" x14ac:dyDescent="0.25"/>
  <sheetData>
    <row r="1" spans="1:13" x14ac:dyDescent="0.25">
      <c r="A1" t="s">
        <v>1053</v>
      </c>
    </row>
    <row r="3" spans="1:13" ht="120.75" customHeight="1" x14ac:dyDescent="0.25">
      <c r="A3" s="606" t="s">
        <v>1059</v>
      </c>
      <c r="B3" s="606"/>
      <c r="C3" s="606"/>
      <c r="D3" s="606"/>
      <c r="E3" s="606"/>
      <c r="F3" s="606"/>
      <c r="G3" s="606"/>
      <c r="H3" s="606"/>
      <c r="I3" s="606"/>
      <c r="J3" s="606"/>
      <c r="K3" s="606"/>
      <c r="L3" s="606"/>
      <c r="M3" s="606"/>
    </row>
    <row r="5" spans="1:13" x14ac:dyDescent="0.25">
      <c r="A5" t="s">
        <v>1054</v>
      </c>
    </row>
    <row r="7" spans="1:13" x14ac:dyDescent="0.25">
      <c r="A7">
        <v>1</v>
      </c>
      <c r="B7" t="s">
        <v>1073</v>
      </c>
    </row>
    <row r="8" spans="1:13" x14ac:dyDescent="0.25">
      <c r="A8">
        <v>2</v>
      </c>
      <c r="B8" t="s">
        <v>1055</v>
      </c>
    </row>
    <row r="9" spans="1:13" x14ac:dyDescent="0.25">
      <c r="A9">
        <v>3</v>
      </c>
      <c r="B9" t="s">
        <v>1056</v>
      </c>
    </row>
    <row r="10" spans="1:13" x14ac:dyDescent="0.25">
      <c r="A10">
        <v>4</v>
      </c>
      <c r="B10" t="s">
        <v>1057</v>
      </c>
    </row>
    <row r="11" spans="1:13" x14ac:dyDescent="0.25">
      <c r="A11">
        <v>5</v>
      </c>
      <c r="B11" t="s">
        <v>1058</v>
      </c>
    </row>
    <row r="12" spans="1:13" ht="47.25" customHeight="1" x14ac:dyDescent="0.25">
      <c r="A12">
        <v>6</v>
      </c>
      <c r="B12" s="606" t="s">
        <v>1072</v>
      </c>
      <c r="C12" s="606"/>
      <c r="D12" s="606"/>
      <c r="E12" s="606"/>
      <c r="F12" s="606"/>
      <c r="G12" s="606"/>
      <c r="H12" s="606"/>
      <c r="I12" s="606"/>
      <c r="J12" s="606"/>
      <c r="K12" s="606"/>
      <c r="L12" s="606"/>
      <c r="M12" s="606"/>
    </row>
  </sheetData>
  <mergeCells count="2">
    <mergeCell ref="A3:M3"/>
    <mergeCell ref="B1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Application</vt:lpstr>
      <vt:lpstr>Checklist</vt:lpstr>
      <vt:lpstr>Exhibit A</vt:lpstr>
      <vt:lpstr>Exhibit B</vt:lpstr>
      <vt:lpstr>Exhibit C</vt:lpstr>
      <vt:lpstr>Exhibit D</vt:lpstr>
      <vt:lpstr>Exhibit E</vt:lpstr>
      <vt:lpstr>Exhibit F </vt:lpstr>
      <vt:lpstr>Exhibit G </vt:lpstr>
      <vt:lpstr>Exhibit H</vt:lpstr>
      <vt:lpstr>Development Budget</vt:lpstr>
      <vt:lpstr>Assumptions &amp; Input data</vt:lpstr>
      <vt:lpstr>Underwriting Summary</vt:lpstr>
      <vt:lpstr>Construction Costs</vt:lpstr>
      <vt:lpstr>Operating Performa 1st Year</vt:lpstr>
      <vt:lpstr>Operating Performa 2-7th Year</vt:lpstr>
      <vt:lpstr>15 Year Proforma</vt:lpstr>
      <vt:lpstr>TCAC Cost Summary</vt:lpstr>
      <vt:lpstr>HACSB Utility Allowance</vt:lpstr>
      <vt:lpstr>Scoring Criteria</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Tower, Amanda</dc:creator>
  <cp:lastModifiedBy>Bjork, Julie</cp:lastModifiedBy>
  <cp:lastPrinted>2024-11-21T01:32:54Z</cp:lastPrinted>
  <dcterms:created xsi:type="dcterms:W3CDTF">2024-11-18T19:41:38Z</dcterms:created>
  <dcterms:modified xsi:type="dcterms:W3CDTF">2024-12-05T02:00:00Z</dcterms:modified>
</cp:coreProperties>
</file>